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/>
  <mc:AlternateContent xmlns:mc="http://schemas.openxmlformats.org/markup-compatibility/2006">
    <mc:Choice Requires="x15">
      <x15ac:absPath xmlns:x15ac="http://schemas.microsoft.com/office/spreadsheetml/2010/11/ac" url="C:\Users\YUKAM\Desktop\D\DATA.IDB\Documents\SPH-COFBR\BR-L1372 Familia Paranaense\Plano de Aquisicoes\"/>
    </mc:Choice>
  </mc:AlternateContent>
  <bookViews>
    <workbookView xWindow="0" yWindow="0" windowWidth="23040" windowHeight="8160" tabRatio="991" activeTab="1"/>
  </bookViews>
  <sheets>
    <sheet name="Instruções" sheetId="1" r:id="rId1"/>
    <sheet name="Detalhes Plano de Aquisições" sheetId="2" r:id="rId2"/>
    <sheet name="Sheet1" sheetId="3" state="hidden" r:id="rId3"/>
  </sheets>
  <definedNames>
    <definedName name="_xlnm._FilterDatabase" localSheetId="1">'Detalhes Plano de Aquisições'!$A$61:$R$61</definedName>
    <definedName name="capacitacao">'Detalhes Plano de Aquisições'!#REF!</definedName>
  </definedNames>
  <calcPr calcId="171027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70" i="2" l="1"/>
  <c r="I71" i="2" l="1"/>
  <c r="I69" i="2"/>
  <c r="I68" i="2"/>
  <c r="I67" i="2"/>
  <c r="H66" i="2"/>
  <c r="I59" i="2"/>
  <c r="I58" i="2"/>
  <c r="I57" i="2"/>
  <c r="H56" i="2"/>
  <c r="I55" i="2"/>
  <c r="I54" i="2"/>
  <c r="I48" i="2"/>
  <c r="H47" i="2"/>
  <c r="I46" i="2"/>
  <c r="I45" i="2"/>
  <c r="I44" i="2"/>
  <c r="H43" i="2"/>
  <c r="I42" i="2"/>
  <c r="I41" i="2"/>
  <c r="I39" i="2"/>
  <c r="I38" i="2"/>
  <c r="I37" i="2"/>
  <c r="I35" i="2"/>
  <c r="I34" i="2"/>
  <c r="I33" i="2"/>
  <c r="I27" i="2"/>
  <c r="H26" i="2"/>
  <c r="I25" i="2"/>
  <c r="I24" i="2"/>
  <c r="H23" i="2"/>
  <c r="I17" i="2"/>
  <c r="I16" i="2"/>
  <c r="I36" i="2" l="1"/>
  <c r="H18" i="2" l="1"/>
  <c r="H11" i="2"/>
  <c r="I18" i="2" l="1"/>
  <c r="H61" i="2"/>
  <c r="I60" i="2"/>
  <c r="I61" i="2" s="1"/>
  <c r="H40" i="2"/>
  <c r="I40" i="2" s="1"/>
  <c r="H28" i="2"/>
  <c r="I28" i="2"/>
  <c r="I49" i="2" l="1"/>
  <c r="H49" i="2"/>
  <c r="H72" i="2"/>
  <c r="I72" i="2"/>
</calcChain>
</file>

<file path=xl/sharedStrings.xml><?xml version="1.0" encoding="utf-8"?>
<sst xmlns="http://schemas.openxmlformats.org/spreadsheetml/2006/main" count="479" uniqueCount="253">
  <si>
    <t>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</si>
  <si>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Instruções Gerais</t>
  </si>
  <si>
    <t>Pregão Eletrônico/Ata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</si>
  <si>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</si>
  <si>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Processos com 100% de contrapartida</t>
  </si>
  <si>
    <t>(i) Colocar "Sistema Nacional" na coluna " Método" e  na coluna " Método de  Revisão". (ii) Indicar  "Contrapartida' e o método utilizado na coluna "Comentário"</t>
  </si>
  <si>
    <t>Instruções</t>
  </si>
  <si>
    <t>Categoria/ Componente</t>
  </si>
  <si>
    <t>Colocar o Nº de componente associado</t>
  </si>
  <si>
    <t>Objeto</t>
  </si>
  <si>
    <t>Objeto da licitação</t>
  </si>
  <si>
    <t>Selecionar no Menu Suspenso</t>
  </si>
  <si>
    <t>Revisão/Supervisão</t>
  </si>
  <si>
    <t>Sistema Nacional</t>
  </si>
  <si>
    <t>Ex-Post</t>
  </si>
  <si>
    <t>Ex-Ante</t>
  </si>
  <si>
    <t>Status</t>
  </si>
  <si>
    <t>Previsto</t>
  </si>
  <si>
    <t>Processo em Curso</t>
  </si>
  <si>
    <t>Nova Licitação</t>
  </si>
  <si>
    <t>Processo Cancelado</t>
  </si>
  <si>
    <t>Declaração de Aquisição Deserta</t>
  </si>
  <si>
    <t>Recusa de Propostas</t>
  </si>
  <si>
    <t>Contrato em Execução</t>
  </si>
  <si>
    <t>Contrato Concluido</t>
  </si>
  <si>
    <t>Categoria</t>
  </si>
  <si>
    <t>Selecionar no menu suspenso</t>
  </si>
  <si>
    <t>Métodos</t>
  </si>
  <si>
    <t>Consultoria Firmas e Capacitacão</t>
  </si>
  <si>
    <t>Seleção Baseada na Qualidade e Custo  (SBQC)</t>
  </si>
  <si>
    <t>Seleção Baseada na Qualidade  (SBQ)</t>
  </si>
  <si>
    <t>Seleção Baseada na Qualificação do Consultor (SQC)</t>
  </si>
  <si>
    <t>Contratação Direta (CD)</t>
  </si>
  <si>
    <t>Sistema Nacional (SN)</t>
  </si>
  <si>
    <t>Seleção Baseada no Menor Custo  (SBMC)</t>
  </si>
  <si>
    <t>Seleção Baseado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</si>
  <si>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</si>
  <si>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</si>
  <si>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</si>
  <si>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</si>
  <si>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 Limitada Internacional(LLI)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</si>
  <si>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</si>
  <si>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</si>
  <si>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</si>
  <si>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</si>
  <si>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</si>
  <si>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Comparação de Qualificações (3 CV)</t>
  </si>
  <si>
    <t>Exemplos</t>
  </si>
  <si>
    <t>Metodos de Licitação N+A16acional</t>
  </si>
  <si>
    <t>Pregão Presencial</t>
  </si>
  <si>
    <t>Pregão Eletrônico</t>
  </si>
  <si>
    <t>Ata de Registro de Preços</t>
  </si>
  <si>
    <t>Concorrencia Publica Nacional</t>
  </si>
  <si>
    <t>Tomada de Preços</t>
  </si>
  <si>
    <t>Carta Convite</t>
  </si>
  <si>
    <t>Contratação Direta</t>
  </si>
  <si>
    <t>BRASIL</t>
  </si>
  <si>
    <t>Programa Integrado de Inclusão Social e Requalificação Urbana - Família Paranaense</t>
  </si>
  <si>
    <t>Contrato de Empréstimo: 3129/OC-BR</t>
  </si>
  <si>
    <t>PLANO DE AQUISIÇÕES (PA) - 18 MESES</t>
  </si>
  <si>
    <t>Atualização Nº:</t>
  </si>
  <si>
    <t>Atualizado por: Equipe de Projeto</t>
  </si>
  <si>
    <t>Aprovado em ___/___/2016 - CBR-________</t>
  </si>
  <si>
    <t>OBRAS</t>
  </si>
  <si>
    <t>Unidade Executora*</t>
  </si>
  <si>
    <t>Objeto*</t>
  </si>
  <si>
    <t>Descrição Adicional</t>
  </si>
  <si>
    <t>Método 
(Selecionar uma das Opções)*</t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</si>
  <si>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</si>
  <si>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</si>
  <si>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</si>
  <si>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</si>
  <si>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</si>
  <si>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</si>
  <si>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</si>
  <si>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</si>
  <si>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Montante Estimado em R$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</si>
  <si>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</si>
  <si>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</si>
  <si>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</si>
  <si>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</si>
  <si>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</si>
  <si>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</t>
  </si>
  <si>
    <t>Realização de Obras CRAS/CREAS</t>
  </si>
  <si>
    <t>-</t>
  </si>
  <si>
    <t>TOTAL</t>
  </si>
  <si>
    <t>BENS</t>
  </si>
  <si>
    <t>Unidade Executora</t>
  </si>
  <si>
    <t>Montante Estimado</t>
  </si>
  <si>
    <t>Método de Revisão (Selecionar uma das opções)</t>
  </si>
  <si>
    <t>Datas Estimadas</t>
  </si>
  <si>
    <t>Comentários - para Sistema Nacional incluir Método de Seleção</t>
  </si>
  <si>
    <t>SERVIÇOS QUE NÃO SÃO DE CONSULTORIA</t>
  </si>
  <si>
    <t>Pregão Eletronico</t>
  </si>
  <si>
    <t>Contratação de Serviços de Testes de sondagem, percolação e parecer geológico e geotécnico</t>
  </si>
  <si>
    <t>2 &amp; 3</t>
  </si>
  <si>
    <t>Contratação de Serviços de Levantamento planialtimétrico cadastral</t>
  </si>
  <si>
    <t>Contratação de Cursos de Qualficação Profissional</t>
  </si>
  <si>
    <t>40 Cursos</t>
  </si>
  <si>
    <t>Desenvolvimento de softwares para o Sistema do Família Paranaense - Fabrica de softwares</t>
  </si>
  <si>
    <t>CONSULTORIAS FIRMAS</t>
  </si>
  <si>
    <t>Publicação  Manifestação de Interesse</t>
  </si>
  <si>
    <t>Seleção Baseada nas Qualificações do Consultor (SQC)</t>
  </si>
  <si>
    <t>Desenvolvimento de conteúdo para a capacitação dos comitês locais</t>
  </si>
  <si>
    <t>CONSULTORIAS INDIVIDUAIS</t>
  </si>
  <si>
    <t>Quantidade Estimada de Consultores</t>
  </si>
  <si>
    <t>Não Objeção aos  TDR da Atividade</t>
  </si>
  <si>
    <t>Assinatura Contrato</t>
  </si>
  <si>
    <t>Comparação de Qualificações (3 CV)</t>
  </si>
  <si>
    <t>Método  de Revisão</t>
  </si>
  <si>
    <t>Contrato Concluído</t>
  </si>
  <si>
    <t>Consultoria Firmas</t>
  </si>
  <si>
    <t>Seleção Baseada na Qualidade e Custo (SBQC)</t>
  </si>
  <si>
    <t>Seleção Baseada na Qualidade (SBQ)</t>
  </si>
  <si>
    <t>Seleção Baseada no Menor Custo (SBMC) </t>
  </si>
  <si>
    <t>Seleção Baseada em Orçamento Fixo (SBOF)</t>
  </si>
  <si>
    <t>Licitação Limitada Internacional  (LLI)</t>
  </si>
  <si>
    <t>Consultorias Individuais</t>
  </si>
  <si>
    <t>Notas:</t>
  </si>
  <si>
    <t>(1)</t>
  </si>
  <si>
    <t>Alterações: Indicar em vermelho as alterações feitas nas aquisições já constantes do PA.</t>
  </si>
  <si>
    <t>(2)</t>
  </si>
  <si>
    <t>Inclusões: Indicar em azul as aquisições agora incluídas no PA.</t>
  </si>
  <si>
    <t>(3)</t>
  </si>
  <si>
    <t>Cancelamentos: Indicar em verde os cancelamentos das aquisições constantes do PA.</t>
  </si>
  <si>
    <t>(4)</t>
  </si>
  <si>
    <t>Adjudicações: Indicar em cinza as adjudicações realizadas.</t>
  </si>
  <si>
    <t>CONTRATO DE EMPRÉSTIMO: [indicar]</t>
  </si>
  <si>
    <t>Data:[indicar]</t>
  </si>
  <si>
    <t>Atualização Nº: [indicar]</t>
  </si>
  <si>
    <t>Atualizado por: [indicar]</t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</si>
  <si>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</si>
  <si>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</si>
  <si>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</si>
  <si>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</si>
  <si>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</si>
  <si>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</si>
  <si>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</si>
  <si>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</si>
  <si>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</si>
  <si>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</si>
  <si>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</si>
  <si>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</si>
  <si>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</si>
  <si>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</si>
  <si>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</si>
  <si>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</si>
  <si>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</si>
  <si>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</si>
  <si>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</si>
  <si>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>Conforme acordado na Missão de Supervisão, realizada em maio/2015, a UGP estudará a contratação de Empresa para realização de análise sobre a implantação da 1ªEtapa do Programa, bem como elaboração de proposta para a continuidade.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</si>
  <si>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</si>
  <si>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</si>
  <si>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</si>
  <si>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</si>
  <si>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</si>
  <si>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</si>
  <si>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</si>
  <si>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</si>
  <si>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</si>
  <si>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Aquisição de equipamentos de informatica - Computadores</t>
  </si>
  <si>
    <t>Avaliação Intermediária do Programa</t>
  </si>
  <si>
    <t>1.3</t>
  </si>
  <si>
    <t>Elaboração de Modelo de Geração de Renda Família Paranaense</t>
  </si>
  <si>
    <t>Realização de Obras de Moradias (Edital de Chamamento)</t>
  </si>
  <si>
    <t>1.2</t>
  </si>
  <si>
    <t>1,1 &amp; 3,3</t>
  </si>
  <si>
    <t>3.1</t>
  </si>
  <si>
    <t>3.2</t>
  </si>
  <si>
    <t>3.3</t>
  </si>
  <si>
    <t>4.2</t>
  </si>
  <si>
    <t>4.1</t>
  </si>
  <si>
    <t>5.2</t>
  </si>
  <si>
    <t>5.1</t>
  </si>
  <si>
    <t>5.3</t>
  </si>
  <si>
    <t>2.3</t>
  </si>
  <si>
    <t>2.2</t>
  </si>
  <si>
    <t>Aquisição do Software SPSS</t>
  </si>
  <si>
    <t>2.4</t>
  </si>
  <si>
    <t>Sistema de Videoconferência</t>
  </si>
  <si>
    <t>5.4</t>
  </si>
  <si>
    <t>2.1</t>
  </si>
  <si>
    <t>Serviços Técnicos Especializados e Assessoramento Técnico de Obras do Componente 02</t>
  </si>
  <si>
    <t>3.4</t>
  </si>
  <si>
    <t>Gerenciadora</t>
  </si>
  <si>
    <t>Desenvolvimento do Plano de Comunicação do Programa</t>
  </si>
  <si>
    <t>Desenvolvimento do Video Institucional do Programa</t>
  </si>
  <si>
    <t>3.5</t>
  </si>
  <si>
    <t>3.6</t>
  </si>
  <si>
    <t>3.7</t>
  </si>
  <si>
    <t>3.8</t>
  </si>
  <si>
    <t>3.9</t>
  </si>
  <si>
    <t>Contratação de empresa de eventos</t>
  </si>
  <si>
    <t>Encontros e Seminário</t>
  </si>
  <si>
    <t>4.3</t>
  </si>
  <si>
    <t>Encontros de Arranjos de Gestão</t>
  </si>
  <si>
    <t>Prestação de Serviços de Consultoria na Capacitação e Supervisão Técnica sobre o Modelo de Acomp. Familiar</t>
  </si>
  <si>
    <t>4.4</t>
  </si>
  <si>
    <t>Sem previsão</t>
  </si>
  <si>
    <t>5.5</t>
  </si>
  <si>
    <t>Definição de Metodologia da Pesquisa de Habilitação Psicossocial</t>
  </si>
  <si>
    <t>Aditivo do Contrato</t>
  </si>
  <si>
    <t xml:space="preserve">Pesquisa de Avaliação de Impacto </t>
  </si>
  <si>
    <t>Linha de base</t>
  </si>
  <si>
    <t>Contratação de Pesquisa de Campo para Habilitação Psicossocial e Inclusão Social</t>
  </si>
  <si>
    <t xml:space="preserve">Pesquisa de Avaliação de Processos </t>
  </si>
  <si>
    <t>Intersetorialidade</t>
  </si>
  <si>
    <t>3.10</t>
  </si>
  <si>
    <t>3.11</t>
  </si>
  <si>
    <t>3.12</t>
  </si>
  <si>
    <t>MCO PRED</t>
  </si>
  <si>
    <t>14.007.401-2</t>
  </si>
  <si>
    <t>3.13</t>
  </si>
  <si>
    <t xml:space="preserve">Elaboração de conteúdo para Plano de Formação à Distância dos Comitês do Programa </t>
  </si>
  <si>
    <t>Produção de Serviço para Produção de Formação à Distância</t>
  </si>
  <si>
    <t>Gravação Aulas</t>
  </si>
  <si>
    <t>Contratação de Consultoria para Desenvolvimento de Plano de Capacitação dos Comitês do Arranjo de Gestão</t>
  </si>
  <si>
    <t xml:space="preserve">Derivado da Pesquisa </t>
  </si>
  <si>
    <t>Assessoria em Projetos de Inclusão Produtiva</t>
  </si>
  <si>
    <t>Aquisição de equipamentos de informatica - Computadores e Softwares</t>
  </si>
  <si>
    <t xml:space="preserve">PCs, Softwares, Projetores e Impressora </t>
  </si>
  <si>
    <t>Consultoria para análise e desenvolvimento de software para aprimoramento de Sistema</t>
  </si>
  <si>
    <t>14.360.711-9</t>
  </si>
  <si>
    <t>14.173.990-5</t>
  </si>
  <si>
    <t>Contratação de Empresas para logistica de Eventos - organização das audiências públicas</t>
  </si>
  <si>
    <t>2.5</t>
  </si>
  <si>
    <t>Aquisição de Software ArcGis</t>
  </si>
  <si>
    <t>Consultoria para apoio à gestão dos municípios beneficiarios dos incentivos do Família Paranaense</t>
  </si>
  <si>
    <t>Atualizado em: 10/01/2017</t>
  </si>
  <si>
    <t>14.299.905-6</t>
  </si>
  <si>
    <t>14.356.795-8</t>
  </si>
  <si>
    <t>14.113.890-1</t>
  </si>
  <si>
    <t>13.945.960-1</t>
  </si>
  <si>
    <t>Empresa de Apoio a Gestão do Programa</t>
  </si>
  <si>
    <t>4.5</t>
  </si>
  <si>
    <t>14.290.739-9</t>
  </si>
  <si>
    <t>4.6</t>
  </si>
  <si>
    <t>14.261.030-2</t>
  </si>
  <si>
    <t>14.117.694-3</t>
  </si>
  <si>
    <t>14.008.707-6</t>
  </si>
  <si>
    <t>13.696.545-0</t>
  </si>
  <si>
    <t>3.14</t>
  </si>
  <si>
    <t>Capacitação das Equipes Técnicas dos Escritórios Regionais da SEDS e Agencias do Trabalhador</t>
  </si>
  <si>
    <t>Aditivo de Contrato</t>
  </si>
  <si>
    <t xml:space="preserve">Contratação de Cursos para Inclusão Sócio-produtiva </t>
  </si>
  <si>
    <t>3.15</t>
  </si>
  <si>
    <t>3.16</t>
  </si>
  <si>
    <t xml:space="preserve">Projetos Executivos </t>
  </si>
  <si>
    <t>Edital de Chamamento</t>
  </si>
  <si>
    <t>?</t>
  </si>
  <si>
    <t>US$1,00 = R$</t>
  </si>
  <si>
    <t>5.6</t>
  </si>
  <si>
    <t>Contratação Consultor Capacitação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</si>
</sst>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\-??_-;_-@_-"/>
    <numFmt numFmtId="165" formatCode="_-* #,##0_-;\-* #,##0_-;_-* \-??_-;_-@_-"/>
    <numFmt numFmtId="166" formatCode="d/m/yyyy"/>
    <numFmt numFmtId="167" formatCode="_-&quot;R$ &quot;* #,##0.00_-;&quot;-R$ &quot;* #,##0.00_-;_-&quot;R$ &quot;* \-??_-;_-@_-"/>
  </numFmts>
  <fonts count="28" x14ac:knownFonts="1">
    <font>
      <sz val="11"/>
      <color rgb="FF000000"/>
      <name val="Calibri"/>
      <family val="2"/>
      <charset val="1"/>
    </font>
    <font>
      <sz val="14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Calibri"/>
      <family val="2"/>
      <charset val="1"/>
    </font>
    <font>
      <sz val="12"/>
      <color rgb="FFBFBFBF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2"/>
      <color rgb="FFBFBFBF"/>
      <name val="Calibri"/>
      <family val="2"/>
      <charset val="1"/>
    </font>
    <font>
      <b/>
      <sz val="12"/>
      <color rgb="FFFFFFFF"/>
      <name val="Calibri"/>
      <family val="2"/>
      <charset val="1"/>
    </font>
    <font>
      <sz val="12"/>
      <color rgb="FFFF0000"/>
      <name val="Calibri"/>
      <family val="2"/>
      <charset val="1"/>
    </font>
    <font>
      <sz val="12"/>
      <color rgb="FF0070C0"/>
      <name val="Calibri"/>
      <family val="2"/>
      <charset val="1"/>
    </font>
    <font>
      <sz val="12"/>
      <color rgb="FF00B050"/>
      <name val="Calibri"/>
      <family val="2"/>
      <charset val="1"/>
    </font>
    <font>
      <sz val="12"/>
      <color rgb="FFA6A6A6"/>
      <name val="Calibri"/>
      <family val="2"/>
      <charset val="1"/>
    </font>
    <font>
      <sz val="12"/>
      <color rgb="FF808080"/>
      <name val="Calibri"/>
      <family val="2"/>
      <charset val="1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b/>
      <sz val="12"/>
      <color rgb="FFFF0000"/>
      <name val="Times New Roman"/>
      <family val="1"/>
      <charset val="1"/>
    </font>
    <font>
      <sz val="11"/>
      <color rgb="FF000000"/>
      <name val="Calibri"/>
      <family val="2"/>
      <charset val="1"/>
    </font>
    <font>
      <sz val="12"/>
      <color theme="1"/>
      <name val="Calibri"/>
      <family val="2"/>
      <charset val="1"/>
    </font>
    <font>
      <b/>
      <sz val="11"/>
      <color rgb="FF000000"/>
      <name val="Calibri"/>
      <family val="2"/>
    </font>
    <font>
      <sz val="11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4F81BD"/>
        <bgColor rgb="FF558ED5"/>
      </patternFill>
    </fill>
    <fill>
      <patternFill patternType="solid">
        <fgColor rgb="FF558ED5"/>
        <bgColor rgb="FF4F81BD"/>
      </patternFill>
    </fill>
    <fill>
      <patternFill patternType="solid">
        <fgColor rgb="FF3366FF"/>
        <bgColor rgb="FF4F81BD"/>
      </patternFill>
    </fill>
    <fill>
      <patternFill patternType="solid">
        <fgColor rgb="FFFFFFFF"/>
        <bgColor rgb="FFFFFFCC"/>
      </patternFill>
    </fill>
    <fill>
      <patternFill patternType="solid">
        <fgColor rgb="FF0070C0"/>
        <bgColor rgb="FF00808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CC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24" fillId="0" borderId="0" applyBorder="0" applyProtection="0"/>
  </cellStyleXfs>
  <cellXfs count="196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3" fillId="3" borderId="7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0" xfId="0" applyFont="1" applyBorder="1"/>
    <xf numFmtId="0" fontId="3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wrapText="1"/>
    </xf>
    <xf numFmtId="164" fontId="24" fillId="0" borderId="0" xfId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5" fontId="10" fillId="0" borderId="0" xfId="1" applyNumberFormat="1" applyFont="1" applyBorder="1" applyAlignment="1" applyProtection="1">
      <alignment vertical="center"/>
    </xf>
    <xf numFmtId="165" fontId="4" fillId="0" borderId="0" xfId="1" applyNumberFormat="1" applyFont="1" applyBorder="1" applyAlignment="1" applyProtection="1">
      <alignment vertical="center"/>
    </xf>
    <xf numFmtId="10" fontId="4" fillId="0" borderId="0" xfId="0" applyNumberFormat="1" applyFont="1" applyAlignment="1">
      <alignment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7" fontId="4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165" fontId="12" fillId="0" borderId="0" xfId="1" applyNumberFormat="1" applyFont="1" applyBorder="1" applyAlignment="1" applyProtection="1">
      <alignment horizontal="left" vertical="center"/>
    </xf>
    <xf numFmtId="165" fontId="7" fillId="0" borderId="0" xfId="1" applyNumberFormat="1" applyFont="1" applyBorder="1" applyAlignment="1" applyProtection="1">
      <alignment horizontal="left" vertical="center"/>
    </xf>
    <xf numFmtId="0" fontId="3" fillId="4" borderId="13" xfId="0" applyFont="1" applyFill="1" applyBorder="1" applyAlignment="1">
      <alignment horizontal="center" vertical="center" wrapText="1"/>
    </xf>
    <xf numFmtId="165" fontId="3" fillId="4" borderId="13" xfId="1" applyNumberFormat="1" applyFont="1" applyFill="1" applyBorder="1" applyAlignment="1" applyProtection="1">
      <alignment horizontal="center" vertical="center" wrapText="1"/>
    </xf>
    <xf numFmtId="10" fontId="3" fillId="4" borderId="13" xfId="0" applyNumberFormat="1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left" vertical="center" wrapText="1"/>
    </xf>
    <xf numFmtId="3" fontId="4" fillId="5" borderId="13" xfId="0" applyNumberFormat="1" applyFont="1" applyFill="1" applyBorder="1" applyAlignment="1" applyProtection="1">
      <alignment horizontal="right" vertical="center" wrapText="1"/>
    </xf>
    <xf numFmtId="9" fontId="4" fillId="5" borderId="13" xfId="0" applyNumberFormat="1" applyFont="1" applyFill="1" applyBorder="1" applyAlignment="1">
      <alignment horizontal="center" vertical="center" wrapText="1"/>
    </xf>
    <xf numFmtId="0" fontId="6" fillId="5" borderId="13" xfId="1" applyNumberFormat="1" applyFont="1" applyFill="1" applyBorder="1" applyAlignment="1" applyProtection="1">
      <alignment horizontal="center" vertical="center" wrapText="1"/>
    </xf>
    <xf numFmtId="17" fontId="4" fillId="5" borderId="13" xfId="0" applyNumberFormat="1" applyFont="1" applyFill="1" applyBorder="1" applyAlignment="1">
      <alignment horizontal="center" vertical="center"/>
    </xf>
    <xf numFmtId="17" fontId="6" fillId="5" borderId="13" xfId="0" applyNumberFormat="1" applyFont="1" applyFill="1" applyBorder="1" applyAlignment="1">
      <alignment horizontal="center" vertical="center" wrapText="1"/>
    </xf>
    <xf numFmtId="17" fontId="14" fillId="5" borderId="13" xfId="0" applyNumberFormat="1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1" applyNumberFormat="1" applyFont="1" applyBorder="1" applyAlignment="1" applyProtection="1">
      <alignment vertical="center" wrapText="1"/>
    </xf>
    <xf numFmtId="0" fontId="4" fillId="5" borderId="13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vertical="center" wrapText="1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17" fontId="15" fillId="5" borderId="1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165" fontId="7" fillId="0" borderId="0" xfId="1" applyNumberFormat="1" applyFont="1" applyBorder="1" applyAlignment="1" applyProtection="1">
      <alignment horizontal="right" vertical="center" wrapText="1"/>
    </xf>
    <xf numFmtId="10" fontId="6" fillId="0" borderId="0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3" fontId="6" fillId="5" borderId="13" xfId="0" applyNumberFormat="1" applyFont="1" applyFill="1" applyBorder="1" applyAlignment="1" applyProtection="1">
      <alignment horizontal="right" vertical="center" wrapText="1"/>
    </xf>
    <xf numFmtId="9" fontId="6" fillId="5" borderId="13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Border="1" applyAlignment="1" applyProtection="1">
      <alignment horizontal="center" vertical="center" wrapText="1"/>
      <protection locked="0"/>
    </xf>
    <xf numFmtId="0" fontId="17" fillId="0" borderId="0" xfId="0" applyFont="1" applyBorder="1" applyAlignment="1">
      <alignment horizontal="left" vertical="center" wrapText="1"/>
    </xf>
    <xf numFmtId="3" fontId="17" fillId="0" borderId="0" xfId="0" applyNumberFormat="1" applyFont="1" applyBorder="1" applyAlignment="1" applyProtection="1">
      <alignment horizontal="center" vertical="center" wrapText="1"/>
      <protection locked="0"/>
    </xf>
    <xf numFmtId="0" fontId="1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5" fontId="7" fillId="0" borderId="0" xfId="1" applyNumberFormat="1" applyFont="1" applyBorder="1" applyAlignment="1" applyProtection="1">
      <alignment vertical="center" wrapText="1"/>
    </xf>
    <xf numFmtId="0" fontId="17" fillId="0" borderId="0" xfId="0" applyFont="1" applyBorder="1" applyAlignment="1" applyProtection="1">
      <alignment horizontal="center" vertical="center" wrapText="1"/>
    </xf>
    <xf numFmtId="17" fontId="17" fillId="0" borderId="0" xfId="0" applyNumberFormat="1" applyFont="1" applyBorder="1" applyAlignment="1">
      <alignment horizontal="center" vertical="center" wrapText="1"/>
    </xf>
    <xf numFmtId="166" fontId="17" fillId="0" borderId="0" xfId="0" applyNumberFormat="1" applyFont="1" applyBorder="1" applyAlignment="1" applyProtection="1">
      <alignment horizontal="center" vertical="center" wrapText="1"/>
    </xf>
    <xf numFmtId="0" fontId="17" fillId="0" borderId="0" xfId="0" applyFont="1" applyAlignment="1">
      <alignment vertical="center" wrapText="1"/>
    </xf>
    <xf numFmtId="4" fontId="3" fillId="4" borderId="13" xfId="0" applyNumberFormat="1" applyFont="1" applyFill="1" applyBorder="1" applyAlignment="1">
      <alignment horizontal="center" vertical="center" wrapText="1"/>
    </xf>
    <xf numFmtId="3" fontId="6" fillId="5" borderId="13" xfId="0" applyNumberFormat="1" applyFont="1" applyFill="1" applyBorder="1" applyAlignment="1" applyProtection="1">
      <alignment horizontal="center" vertical="center" wrapText="1"/>
    </xf>
    <xf numFmtId="17" fontId="6" fillId="5" borderId="13" xfId="0" applyNumberFormat="1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5" fontId="7" fillId="0" borderId="0" xfId="1" applyNumberFormat="1" applyFont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justify" vertical="center" wrapText="1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  <xf numFmtId="3" fontId="7" fillId="0" borderId="0" xfId="0" applyNumberFormat="1" applyFont="1" applyBorder="1" applyAlignment="1" applyProtection="1">
      <alignment horizontal="right" vertical="center" wrapText="1"/>
    </xf>
    <xf numFmtId="9" fontId="18" fillId="0" borderId="0" xfId="0" applyNumberFormat="1" applyFont="1" applyBorder="1" applyAlignment="1">
      <alignment horizontal="center" vertical="center" wrapText="1"/>
    </xf>
    <xf numFmtId="17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Border="1" applyAlignment="1" applyProtection="1">
      <alignment horizontal="right" vertical="center" wrapText="1"/>
    </xf>
    <xf numFmtId="0" fontId="6" fillId="0" borderId="13" xfId="0" applyFont="1" applyBorder="1" applyAlignment="1">
      <alignment horizontal="left" vertical="center" wrapText="1"/>
    </xf>
    <xf numFmtId="4" fontId="10" fillId="0" borderId="0" xfId="0" applyNumberFormat="1" applyFont="1" applyAlignment="1">
      <alignment vertical="center" wrapText="1"/>
    </xf>
    <xf numFmtId="165" fontId="4" fillId="0" borderId="0" xfId="1" applyNumberFormat="1" applyFont="1" applyBorder="1" applyAlignment="1" applyProtection="1">
      <alignment vertical="center" wrapText="1"/>
    </xf>
    <xf numFmtId="10" fontId="4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165" fontId="6" fillId="0" borderId="0" xfId="1" applyNumberFormat="1" applyFont="1" applyBorder="1" applyAlignment="1" applyProtection="1">
      <alignment horizontal="left" vertical="center" wrapText="1"/>
    </xf>
    <xf numFmtId="167" fontId="6" fillId="0" borderId="0" xfId="0" applyNumberFormat="1" applyFont="1" applyBorder="1" applyAlignment="1">
      <alignment horizontal="left" vertical="center" wrapText="1"/>
    </xf>
    <xf numFmtId="164" fontId="8" fillId="0" borderId="0" xfId="1" applyFont="1" applyBorder="1" applyAlignment="1" applyProtection="1">
      <alignment horizontal="center" vertical="center" wrapText="1"/>
    </xf>
    <xf numFmtId="164" fontId="4" fillId="0" borderId="0" xfId="1" applyFont="1" applyBorder="1" applyAlignment="1" applyProtection="1">
      <alignment horizontal="left" vertical="center" wrapText="1"/>
    </xf>
    <xf numFmtId="164" fontId="8" fillId="0" borderId="0" xfId="1" applyFont="1" applyBorder="1" applyAlignment="1" applyProtection="1">
      <alignment horizontal="left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0" fillId="0" borderId="0" xfId="0" applyFont="1"/>
    <xf numFmtId="0" fontId="19" fillId="0" borderId="0" xfId="0" applyFont="1" applyAlignment="1">
      <alignment horizontal="justify" vertical="center"/>
    </xf>
    <xf numFmtId="0" fontId="19" fillId="0" borderId="0" xfId="0" applyFont="1" applyAlignment="1"/>
    <xf numFmtId="0" fontId="20" fillId="0" borderId="0" xfId="0" applyFont="1" applyAlignment="1">
      <alignment vertical="center"/>
    </xf>
    <xf numFmtId="4" fontId="19" fillId="0" borderId="0" xfId="0" applyNumberFormat="1" applyFont="1" applyAlignment="1"/>
    <xf numFmtId="10" fontId="19" fillId="0" borderId="0" xfId="0" applyNumberFormat="1" applyFont="1" applyAlignment="1"/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166" fontId="23" fillId="0" borderId="0" xfId="0" applyNumberFormat="1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Border="1" applyAlignment="1">
      <alignment vertical="center" wrapText="1"/>
    </xf>
    <xf numFmtId="0" fontId="21" fillId="0" borderId="0" xfId="0" applyFont="1"/>
    <xf numFmtId="0" fontId="22" fillId="0" borderId="0" xfId="0" applyFont="1" applyBorder="1" applyAlignment="1">
      <alignment horizontal="left" vertical="center" wrapText="1"/>
    </xf>
    <xf numFmtId="0" fontId="19" fillId="0" borderId="0" xfId="0" applyFont="1"/>
    <xf numFmtId="0" fontId="21" fillId="0" borderId="18" xfId="0" applyFont="1" applyBorder="1"/>
    <xf numFmtId="0" fontId="19" fillId="0" borderId="18" xfId="0" applyFont="1" applyBorder="1"/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9" fontId="6" fillId="5" borderId="16" xfId="0" applyNumberFormat="1" applyFont="1" applyFill="1" applyBorder="1" applyAlignment="1" applyProtection="1">
      <alignment horizontal="center" vertical="center" wrapText="1"/>
      <protection locked="0"/>
    </xf>
    <xf numFmtId="0" fontId="14" fillId="5" borderId="13" xfId="0" applyFont="1" applyFill="1" applyBorder="1" applyAlignment="1">
      <alignment horizontal="left" vertical="center" wrapText="1"/>
    </xf>
    <xf numFmtId="0" fontId="25" fillId="5" borderId="13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3" fontId="25" fillId="5" borderId="13" xfId="0" applyNumberFormat="1" applyFont="1" applyFill="1" applyBorder="1" applyAlignment="1" applyProtection="1">
      <alignment horizontal="right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3" fontId="4" fillId="0" borderId="13" xfId="0" applyNumberFormat="1" applyFont="1" applyFill="1" applyBorder="1" applyAlignment="1" applyProtection="1">
      <alignment horizontal="right" vertical="center" wrapText="1"/>
    </xf>
    <xf numFmtId="9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9" fontId="4" fillId="0" borderId="13" xfId="0" applyNumberFormat="1" applyFont="1" applyFill="1" applyBorder="1" applyAlignment="1">
      <alignment horizontal="center" vertical="center" wrapText="1"/>
    </xf>
    <xf numFmtId="0" fontId="4" fillId="0" borderId="13" xfId="1" applyNumberFormat="1" applyFont="1" applyFill="1" applyBorder="1" applyAlignment="1" applyProtection="1">
      <alignment horizontal="center" vertical="center" wrapText="1"/>
    </xf>
    <xf numFmtId="17" fontId="6" fillId="0" borderId="13" xfId="0" applyNumberFormat="1" applyFont="1" applyFill="1" applyBorder="1" applyAlignment="1">
      <alignment horizontal="center" vertical="center" wrapText="1"/>
    </xf>
    <xf numFmtId="17" fontId="14" fillId="0" borderId="1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3" fontId="6" fillId="5" borderId="13" xfId="0" applyNumberFormat="1" applyFont="1" applyFill="1" applyBorder="1" applyAlignment="1">
      <alignment horizontal="center" vertical="center" wrapText="1"/>
    </xf>
    <xf numFmtId="17" fontId="4" fillId="5" borderId="13" xfId="0" applyNumberFormat="1" applyFont="1" applyFill="1" applyBorder="1" applyAlignment="1">
      <alignment horizontal="center" vertical="center" wrapText="1"/>
    </xf>
    <xf numFmtId="9" fontId="6" fillId="5" borderId="16" xfId="0" applyNumberFormat="1" applyFont="1" applyFill="1" applyBorder="1" applyAlignment="1" applyProtection="1">
      <alignment horizontal="center" vertical="center" wrapText="1"/>
      <protection locked="0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17" xfId="0" applyFont="1" applyBorder="1" applyAlignment="1">
      <alignment horizontal="center" vertical="center" wrapText="1"/>
    </xf>
    <xf numFmtId="0" fontId="6" fillId="7" borderId="19" xfId="0" applyFont="1" applyFill="1" applyBorder="1" applyAlignment="1">
      <alignment vertical="center" wrapText="1"/>
    </xf>
    <xf numFmtId="0" fontId="26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0" fontId="6" fillId="8" borderId="13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left" vertical="center" wrapText="1"/>
    </xf>
    <xf numFmtId="9" fontId="6" fillId="8" borderId="13" xfId="0" applyNumberFormat="1" applyFont="1" applyFill="1" applyBorder="1" applyAlignment="1" applyProtection="1">
      <alignment horizontal="center" vertical="center" wrapText="1"/>
      <protection locked="0"/>
    </xf>
    <xf numFmtId="9" fontId="6" fillId="8" borderId="16" xfId="0" applyNumberFormat="1" applyFont="1" applyFill="1" applyBorder="1" applyAlignment="1" applyProtection="1">
      <alignment horizontal="center" vertical="center" wrapText="1"/>
      <protection locked="0"/>
    </xf>
    <xf numFmtId="9" fontId="6" fillId="8" borderId="17" xfId="0" applyNumberFormat="1" applyFont="1" applyFill="1" applyBorder="1" applyAlignment="1" applyProtection="1">
      <alignment horizontal="center" vertical="center" wrapText="1"/>
      <protection locked="0"/>
    </xf>
    <xf numFmtId="3" fontId="6" fillId="8" borderId="13" xfId="0" applyNumberFormat="1" applyFont="1" applyFill="1" applyBorder="1" applyAlignment="1" applyProtection="1">
      <alignment horizontal="right" vertical="center" wrapText="1"/>
    </xf>
    <xf numFmtId="3" fontId="6" fillId="8" borderId="13" xfId="0" applyNumberFormat="1" applyFont="1" applyFill="1" applyBorder="1" applyAlignment="1" applyProtection="1">
      <alignment horizontal="center" vertical="center" wrapText="1"/>
    </xf>
    <xf numFmtId="17" fontId="6" fillId="8" borderId="13" xfId="0" applyNumberFormat="1" applyFont="1" applyFill="1" applyBorder="1" applyAlignment="1">
      <alignment horizontal="center" vertical="center" wrapText="1"/>
    </xf>
    <xf numFmtId="17" fontId="6" fillId="8" borderId="13" xfId="0" applyNumberFormat="1" applyFont="1" applyFill="1" applyBorder="1" applyAlignment="1" applyProtection="1">
      <alignment horizontal="center" vertical="center" wrapText="1"/>
    </xf>
    <xf numFmtId="0" fontId="6" fillId="8" borderId="13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left" vertical="center" wrapText="1"/>
    </xf>
    <xf numFmtId="9" fontId="6" fillId="5" borderId="16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17" xfId="0" applyFont="1" applyBorder="1" applyAlignment="1">
      <alignment horizontal="center" vertical="center" wrapText="1"/>
    </xf>
    <xf numFmtId="9" fontId="15" fillId="5" borderId="13" xfId="0" applyNumberFormat="1" applyFont="1" applyFill="1" applyBorder="1" applyAlignment="1" applyProtection="1">
      <alignment horizontal="center" vertical="center" wrapText="1"/>
      <protection locked="0"/>
    </xf>
    <xf numFmtId="9" fontId="6" fillId="5" borderId="17" xfId="0" applyNumberFormat="1" applyFont="1" applyFill="1" applyBorder="1" applyAlignment="1" applyProtection="1">
      <alignment horizontal="center" vertical="center" wrapText="1"/>
      <protection locked="0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left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left" vertical="center" wrapText="1"/>
    </xf>
    <xf numFmtId="0" fontId="13" fillId="4" borderId="20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justify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558ED5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4F81BD"/>
      <rgbColor rgb="FFA6A6A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426960</xdr:colOff>
      <xdr:row>5</xdr:row>
      <xdr:rowOff>3600</xdr:rowOff>
    </xdr:from>
    <xdr:to>
      <xdr:col>11</xdr:col>
      <xdr:colOff>643680</xdr:colOff>
      <xdr:row>7</xdr:row>
      <xdr:rowOff>58320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3867640" y="1003680"/>
          <a:ext cx="1017000" cy="45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12</xdr:col>
      <xdr:colOff>617760</xdr:colOff>
      <xdr:row>5</xdr:row>
      <xdr:rowOff>13320</xdr:rowOff>
    </xdr:from>
    <xdr:to>
      <xdr:col>12</xdr:col>
      <xdr:colOff>796320</xdr:colOff>
      <xdr:row>7</xdr:row>
      <xdr:rowOff>96480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6115840" y="1013400"/>
          <a:ext cx="178560" cy="48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189000</xdr:colOff>
      <xdr:row>1</xdr:row>
      <xdr:rowOff>137160</xdr:rowOff>
    </xdr:from>
    <xdr:to>
      <xdr:col>0</xdr:col>
      <xdr:colOff>1386720</xdr:colOff>
      <xdr:row>4</xdr:row>
      <xdr:rowOff>48960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189000" y="336960"/>
          <a:ext cx="1197720" cy="5119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22" zoomScale="85" zoomScaleNormal="85" workbookViewId="0">
      <selection activeCell="G10" sqref="G10"/>
    </sheetView>
  </sheetViews>
  <sheetFormatPr defaultRowHeight="14.4" x14ac:dyDescent="0.3"/>
  <cols>
    <col min="1" max="1" width="18.88671875"/>
    <col min="2" max="2" width="63.44140625"/>
    <col min="3" max="3" width="66.44140625"/>
    <col min="4" max="4" width="8.44140625"/>
    <col min="5" max="5" width="12.88671875"/>
    <col min="6" max="6" width="16"/>
    <col min="7" max="7" width="72.33203125"/>
    <col min="8" max="1025" width="8.44140625"/>
  </cols>
  <sheetData>
    <row r="1" spans="1:3" ht="15" customHeight="1" x14ac:dyDescent="0.3"/>
    <row r="4" spans="1:3" ht="67.5" customHeight="1" x14ac:dyDescent="0.3">
      <c r="A4" s="167" t="s">
        <v>0</v>
      </c>
      <c r="B4" s="167"/>
      <c r="C4" s="167"/>
    </row>
    <row r="7" spans="1:3" ht="15.6" x14ac:dyDescent="0.3">
      <c r="A7" s="1"/>
      <c r="B7" s="2" t="s">
        <v>1</v>
      </c>
      <c r="C7" s="1"/>
    </row>
    <row r="8" spans="1:3" ht="62.4" x14ac:dyDescent="0.3">
      <c r="A8" s="3" t="s">
        <v>2</v>
      </c>
      <c r="B8" s="4" t="s">
        <v>3</v>
      </c>
      <c r="C8" s="1"/>
    </row>
    <row r="9" spans="1:3" ht="46.8" x14ac:dyDescent="0.3">
      <c r="A9" s="5" t="s">
        <v>4</v>
      </c>
      <c r="B9" s="6" t="s">
        <v>5</v>
      </c>
      <c r="C9" s="1"/>
    </row>
    <row r="10" spans="1:3" x14ac:dyDescent="0.3">
      <c r="A10" s="7"/>
      <c r="B10" s="8"/>
      <c r="C10" s="1"/>
    </row>
    <row r="11" spans="1:3" x14ac:dyDescent="0.3">
      <c r="A11" s="9"/>
      <c r="B11" s="10"/>
      <c r="C11" s="1"/>
    </row>
    <row r="12" spans="1:3" ht="15.6" x14ac:dyDescent="0.3">
      <c r="A12" s="11"/>
      <c r="B12" s="2" t="s">
        <v>6</v>
      </c>
      <c r="C12" s="1"/>
    </row>
    <row r="13" spans="1:3" ht="31.2" x14ac:dyDescent="0.3">
      <c r="A13" s="12" t="s">
        <v>7</v>
      </c>
      <c r="B13" s="13" t="s">
        <v>8</v>
      </c>
      <c r="C13" s="1"/>
    </row>
    <row r="14" spans="1:3" ht="15.6" x14ac:dyDescent="0.3">
      <c r="A14" s="14" t="s">
        <v>9</v>
      </c>
      <c r="B14" s="15" t="s">
        <v>10</v>
      </c>
      <c r="C14" s="1"/>
    </row>
    <row r="15" spans="1:3" ht="15.6" x14ac:dyDescent="0.3">
      <c r="A15" s="11"/>
      <c r="B15" s="11"/>
      <c r="C15" s="1"/>
    </row>
    <row r="16" spans="1:3" ht="15.6" x14ac:dyDescent="0.3">
      <c r="A16" s="11"/>
      <c r="B16" s="2" t="s">
        <v>11</v>
      </c>
      <c r="C16" s="1"/>
    </row>
    <row r="17" spans="1:3" ht="15.6" x14ac:dyDescent="0.3">
      <c r="A17" s="168" t="s">
        <v>12</v>
      </c>
      <c r="B17" s="16" t="s">
        <v>13</v>
      </c>
      <c r="C17" s="1"/>
    </row>
    <row r="18" spans="1:3" ht="15.75" customHeight="1" x14ac:dyDescent="0.3">
      <c r="A18" s="168"/>
      <c r="B18" s="17" t="s">
        <v>14</v>
      </c>
      <c r="C18" s="1"/>
    </row>
    <row r="19" spans="1:3" ht="15.6" x14ac:dyDescent="0.3">
      <c r="A19" s="168"/>
      <c r="B19" s="18" t="s">
        <v>15</v>
      </c>
      <c r="C19" s="1"/>
    </row>
    <row r="20" spans="1:3" ht="15.6" x14ac:dyDescent="0.3">
      <c r="A20" s="11"/>
      <c r="B20" s="11"/>
      <c r="C20" s="1"/>
    </row>
    <row r="21" spans="1:3" ht="15.6" x14ac:dyDescent="0.3">
      <c r="A21" s="19"/>
      <c r="B21" s="2" t="s">
        <v>11</v>
      </c>
      <c r="C21" s="1"/>
    </row>
    <row r="22" spans="1:3" ht="15.75" customHeight="1" x14ac:dyDescent="0.3">
      <c r="A22" s="169" t="s">
        <v>16</v>
      </c>
      <c r="B22" s="16" t="s">
        <v>17</v>
      </c>
      <c r="C22" s="1"/>
    </row>
    <row r="23" spans="1:3" ht="15.6" x14ac:dyDescent="0.3">
      <c r="A23" s="169"/>
      <c r="B23" s="17" t="s">
        <v>18</v>
      </c>
      <c r="C23" s="1"/>
    </row>
    <row r="24" spans="1:3" ht="15.6" x14ac:dyDescent="0.3">
      <c r="A24" s="169"/>
      <c r="B24" s="17" t="s">
        <v>19</v>
      </c>
      <c r="C24" s="1"/>
    </row>
    <row r="25" spans="1:3" ht="15.6" x14ac:dyDescent="0.3">
      <c r="A25" s="169"/>
      <c r="B25" s="17" t="s">
        <v>20</v>
      </c>
      <c r="C25" s="1"/>
    </row>
    <row r="26" spans="1:3" ht="15.6" x14ac:dyDescent="0.3">
      <c r="A26" s="169"/>
      <c r="B26" s="17" t="s">
        <v>21</v>
      </c>
      <c r="C26" s="1"/>
    </row>
    <row r="27" spans="1:3" ht="15.6" x14ac:dyDescent="0.3">
      <c r="A27" s="169"/>
      <c r="B27" s="17" t="s">
        <v>22</v>
      </c>
      <c r="C27" s="1"/>
    </row>
    <row r="28" spans="1:3" ht="15" customHeight="1" x14ac:dyDescent="0.3">
      <c r="A28" s="169"/>
      <c r="B28" s="17" t="s">
        <v>23</v>
      </c>
      <c r="C28" s="1"/>
    </row>
    <row r="29" spans="1:3" ht="15.6" x14ac:dyDescent="0.3">
      <c r="A29" s="169"/>
      <c r="B29" s="20" t="s">
        <v>24</v>
      </c>
      <c r="C29" s="1"/>
    </row>
    <row r="30" spans="1:3" x14ac:dyDescent="0.3">
      <c r="A30" s="1"/>
      <c r="B30" s="1"/>
      <c r="C30" s="1"/>
    </row>
    <row r="31" spans="1:3" ht="15.6" x14ac:dyDescent="0.3">
      <c r="A31" s="11"/>
      <c r="B31" s="2" t="s">
        <v>25</v>
      </c>
      <c r="C31" s="2" t="s">
        <v>26</v>
      </c>
    </row>
    <row r="32" spans="1:3" ht="15.75" customHeight="1" x14ac:dyDescent="0.3">
      <c r="A32" s="170" t="s">
        <v>27</v>
      </c>
      <c r="B32" s="171" t="s">
        <v>28</v>
      </c>
      <c r="C32" s="21" t="s">
        <v>29</v>
      </c>
    </row>
    <row r="33" spans="1:3" ht="15.6" x14ac:dyDescent="0.3">
      <c r="A33" s="170"/>
      <c r="B33" s="171"/>
      <c r="C33" s="22" t="s">
        <v>30</v>
      </c>
    </row>
    <row r="34" spans="1:3" ht="15.6" x14ac:dyDescent="0.3">
      <c r="A34" s="170"/>
      <c r="B34" s="171"/>
      <c r="C34" s="22" t="s">
        <v>31</v>
      </c>
    </row>
    <row r="35" spans="1:3" ht="15.6" x14ac:dyDescent="0.3">
      <c r="A35" s="170"/>
      <c r="B35" s="171"/>
      <c r="C35" s="22" t="s">
        <v>32</v>
      </c>
    </row>
    <row r="36" spans="1:3" ht="15.6" x14ac:dyDescent="0.3">
      <c r="A36" s="170"/>
      <c r="B36" s="171"/>
      <c r="C36" s="22" t="s">
        <v>33</v>
      </c>
    </row>
    <row r="37" spans="1:3" ht="15.6" x14ac:dyDescent="0.3">
      <c r="A37" s="170"/>
      <c r="B37" s="171"/>
      <c r="C37" s="22" t="s">
        <v>34</v>
      </c>
    </row>
    <row r="38" spans="1:3" ht="15.6" x14ac:dyDescent="0.3">
      <c r="A38" s="170"/>
      <c r="B38" s="171"/>
      <c r="C38" s="22" t="s">
        <v>35</v>
      </c>
    </row>
    <row r="39" spans="1:3" ht="15.75" customHeight="1" x14ac:dyDescent="0.3">
      <c r="A39" s="170"/>
      <c r="B39" s="172" t="s">
        <v>36</v>
      </c>
      <c r="C39" s="22" t="s">
        <v>37</v>
      </c>
    </row>
    <row r="40" spans="1:3" ht="15.6" x14ac:dyDescent="0.3">
      <c r="A40" s="170"/>
      <c r="B40" s="172"/>
      <c r="C40" s="22" t="s">
        <v>38</v>
      </c>
    </row>
    <row r="41" spans="1:3" ht="15.6" x14ac:dyDescent="0.3">
      <c r="A41" s="170"/>
      <c r="B41" s="172"/>
      <c r="C41" s="22" t="s">
        <v>39</v>
      </c>
    </row>
    <row r="42" spans="1:3" ht="15.6" x14ac:dyDescent="0.3">
      <c r="A42" s="170"/>
      <c r="B42" s="172"/>
      <c r="C42" s="22" t="s">
        <v>32</v>
      </c>
    </row>
    <row r="43" spans="1:3" ht="15.6" x14ac:dyDescent="0.3">
      <c r="A43" s="170"/>
      <c r="B43" s="172"/>
      <c r="C43" s="22" t="s">
        <v>33</v>
      </c>
    </row>
    <row r="44" spans="1:3" ht="15.6" x14ac:dyDescent="0.3">
      <c r="A44" s="170"/>
      <c r="B44" s="172"/>
      <c r="C44" s="22" t="s">
        <v>40</v>
      </c>
    </row>
    <row r="45" spans="1:3" ht="15.6" x14ac:dyDescent="0.3">
      <c r="A45" s="170"/>
      <c r="B45" s="172"/>
      <c r="C45" s="22" t="s">
        <v>41</v>
      </c>
    </row>
    <row r="46" spans="1:3" ht="15.6" x14ac:dyDescent="0.3">
      <c r="A46" s="170"/>
      <c r="B46" s="172"/>
      <c r="C46" s="22" t="s">
        <v>42</v>
      </c>
    </row>
    <row r="47" spans="1:3" ht="15.6" x14ac:dyDescent="0.3">
      <c r="A47" s="170"/>
      <c r="B47" s="172"/>
      <c r="C47" s="22" t="s">
        <v>43</v>
      </c>
    </row>
    <row r="48" spans="1:3" ht="15.6" x14ac:dyDescent="0.3">
      <c r="A48" s="170"/>
      <c r="B48" s="172"/>
      <c r="C48" s="22" t="s">
        <v>44</v>
      </c>
    </row>
    <row r="49" spans="1:3" ht="15.75" customHeight="1" x14ac:dyDescent="0.3">
      <c r="A49" s="170"/>
      <c r="B49" s="172" t="s">
        <v>45</v>
      </c>
      <c r="C49" s="22" t="s">
        <v>46</v>
      </c>
    </row>
    <row r="50" spans="1:3" ht="15.6" x14ac:dyDescent="0.3">
      <c r="A50" s="170"/>
      <c r="B50" s="172"/>
      <c r="C50" s="22" t="s">
        <v>32</v>
      </c>
    </row>
    <row r="51" spans="1:3" ht="15.6" x14ac:dyDescent="0.3">
      <c r="A51" s="170"/>
      <c r="B51" s="172"/>
      <c r="C51" s="22" t="s">
        <v>33</v>
      </c>
    </row>
    <row r="52" spans="1:3" x14ac:dyDescent="0.3">
      <c r="C52" s="23"/>
    </row>
    <row r="53" spans="1:3" ht="15.6" x14ac:dyDescent="0.3">
      <c r="A53" s="11"/>
      <c r="B53" s="11"/>
      <c r="C53" s="23"/>
    </row>
    <row r="54" spans="1:3" ht="15.6" x14ac:dyDescent="0.3">
      <c r="A54" s="11"/>
      <c r="B54" s="2" t="s">
        <v>47</v>
      </c>
    </row>
    <row r="55" spans="1:3" ht="15.6" customHeight="1" x14ac:dyDescent="0.3">
      <c r="A55" s="166" t="s">
        <v>48</v>
      </c>
      <c r="B55" s="21" t="s">
        <v>49</v>
      </c>
    </row>
    <row r="56" spans="1:3" ht="15.6" x14ac:dyDescent="0.3">
      <c r="A56" s="166"/>
      <c r="B56" s="22" t="s">
        <v>50</v>
      </c>
    </row>
    <row r="57" spans="1:3" ht="15.6" x14ac:dyDescent="0.3">
      <c r="A57" s="166"/>
      <c r="B57" s="22" t="s">
        <v>51</v>
      </c>
    </row>
    <row r="58" spans="1:3" ht="15.6" x14ac:dyDescent="0.3">
      <c r="A58" s="166"/>
      <c r="B58" s="22" t="s">
        <v>52</v>
      </c>
    </row>
    <row r="59" spans="1:3" ht="15.6" x14ac:dyDescent="0.3">
      <c r="A59" s="166"/>
      <c r="B59" s="22" t="s">
        <v>53</v>
      </c>
    </row>
    <row r="60" spans="1:3" ht="15.6" x14ac:dyDescent="0.3">
      <c r="A60" s="166"/>
      <c r="B60" s="22" t="s">
        <v>54</v>
      </c>
    </row>
    <row r="61" spans="1:3" ht="15.6" x14ac:dyDescent="0.3">
      <c r="A61" s="166"/>
      <c r="B61" s="22" t="s">
        <v>55</v>
      </c>
    </row>
  </sheetData>
  <mergeCells count="8">
    <mergeCell ref="A55:A61"/>
    <mergeCell ref="A4:C4"/>
    <mergeCell ref="A17:A19"/>
    <mergeCell ref="A22:A29"/>
    <mergeCell ref="A32:A51"/>
    <mergeCell ref="B32:B38"/>
    <mergeCell ref="B39:B48"/>
    <mergeCell ref="B49:B5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15"/>
  <sheetViews>
    <sheetView tabSelected="1" zoomScale="70" zoomScaleNormal="70" workbookViewId="0">
      <selection activeCell="K85" sqref="K85"/>
    </sheetView>
  </sheetViews>
  <sheetFormatPr defaultRowHeight="14.4" x14ac:dyDescent="0.3"/>
  <cols>
    <col min="1" max="1" width="6.109375" style="24"/>
    <col min="2" max="2" width="12.5546875" style="25"/>
    <col min="3" max="3" width="30.6640625" style="26"/>
    <col min="4" max="4" width="16" style="25" customWidth="1"/>
    <col min="5" max="5" width="20.5546875" style="25"/>
    <col min="6" max="6" width="14" style="25"/>
    <col min="7" max="7" width="14.88671875" style="24"/>
    <col min="8" max="8" width="17.5546875" style="27"/>
    <col min="9" max="9" width="19.109375" style="27"/>
    <col min="10" max="10" width="17.5546875" style="25"/>
    <col min="11" max="11" width="17.88671875" style="25"/>
    <col min="12" max="12" width="14.88671875" style="24"/>
    <col min="13" max="13" width="17.33203125" style="25"/>
    <col min="14" max="14" width="18.109375" style="25"/>
    <col min="15" max="15" width="15.44140625" style="25"/>
    <col min="16" max="16" width="21.88671875" style="25"/>
    <col min="17" max="17" width="17" style="24"/>
    <col min="18" max="18" width="16.6640625" style="24"/>
    <col min="19" max="19" width="15.44140625" style="25"/>
    <col min="20" max="1025" width="7.6640625" style="25"/>
  </cols>
  <sheetData>
    <row r="1" spans="1:1024" s="31" customFormat="1" ht="15.6" x14ac:dyDescent="0.3">
      <c r="A1" s="28"/>
      <c r="B1" s="29"/>
      <c r="C1" s="30"/>
      <c r="G1" s="28"/>
      <c r="H1" s="32"/>
      <c r="I1" s="33"/>
      <c r="J1" s="34"/>
      <c r="K1" s="34"/>
      <c r="L1" s="28"/>
      <c r="Q1" s="28"/>
      <c r="R1" s="28"/>
    </row>
    <row r="2" spans="1:1024" ht="15.6" x14ac:dyDescent="0.3">
      <c r="A2" s="28"/>
      <c r="B2" s="35" t="s">
        <v>56</v>
      </c>
      <c r="C2" s="30"/>
      <c r="D2"/>
      <c r="E2"/>
      <c r="F2"/>
      <c r="G2" s="28"/>
      <c r="H2" s="32"/>
      <c r="I2" s="33"/>
      <c r="J2" s="34"/>
      <c r="K2" s="34"/>
      <c r="L2" s="28"/>
      <c r="M2"/>
      <c r="N2"/>
      <c r="O2"/>
      <c r="P2"/>
      <c r="Q2" s="28"/>
      <c r="R2" s="28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15.6" x14ac:dyDescent="0.3">
      <c r="A3" s="28"/>
      <c r="B3" s="36" t="s">
        <v>57</v>
      </c>
      <c r="C3" s="30"/>
      <c r="D3"/>
      <c r="E3"/>
      <c r="F3"/>
      <c r="G3" s="28"/>
      <c r="H3" s="32"/>
      <c r="I3" s="33"/>
      <c r="J3" s="34"/>
      <c r="K3" s="34"/>
      <c r="L3" s="28"/>
      <c r="M3"/>
      <c r="N3"/>
      <c r="O3"/>
      <c r="P3"/>
      <c r="Q3" s="28"/>
      <c r="R3" s="28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5.6" x14ac:dyDescent="0.3">
      <c r="A4" s="28"/>
      <c r="B4" s="36" t="s">
        <v>58</v>
      </c>
      <c r="C4" s="30"/>
      <c r="D4"/>
      <c r="E4"/>
      <c r="F4"/>
      <c r="G4" s="28"/>
      <c r="H4" s="32"/>
      <c r="I4" s="33"/>
      <c r="J4" s="34"/>
      <c r="K4" s="34"/>
      <c r="L4" s="28"/>
      <c r="M4"/>
      <c r="N4"/>
      <c r="O4"/>
      <c r="P4"/>
      <c r="Q4" s="28"/>
      <c r="R4" s="28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5.6" x14ac:dyDescent="0.3">
      <c r="A5" s="28"/>
      <c r="B5" s="36" t="s">
        <v>59</v>
      </c>
      <c r="C5" s="36"/>
      <c r="D5"/>
      <c r="E5"/>
      <c r="F5"/>
      <c r="G5" s="28"/>
      <c r="H5" s="32"/>
      <c r="I5" s="33"/>
      <c r="J5" s="34"/>
      <c r="K5" s="34"/>
      <c r="L5" s="28"/>
      <c r="M5"/>
      <c r="N5"/>
      <c r="O5"/>
      <c r="P5"/>
      <c r="Q5" s="28"/>
      <c r="R5" s="28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5.6" x14ac:dyDescent="0.3">
      <c r="A6" s="28"/>
      <c r="B6" s="29"/>
      <c r="C6" s="37"/>
      <c r="D6"/>
      <c r="E6"/>
      <c r="F6"/>
      <c r="G6" s="28"/>
      <c r="H6" s="32"/>
      <c r="I6" s="33"/>
      <c r="J6" s="34"/>
      <c r="K6" s="34"/>
      <c r="L6" s="28"/>
      <c r="M6"/>
      <c r="N6"/>
      <c r="O6"/>
      <c r="P6"/>
      <c r="Q6" s="28"/>
      <c r="R6" s="28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5.6" x14ac:dyDescent="0.3">
      <c r="A7" s="28"/>
      <c r="B7" s="36" t="s">
        <v>228</v>
      </c>
      <c r="C7" s="37"/>
      <c r="D7" s="154" t="s">
        <v>250</v>
      </c>
      <c r="E7" s="155">
        <v>3.3</v>
      </c>
      <c r="F7"/>
      <c r="G7" s="28"/>
      <c r="H7" s="32"/>
      <c r="I7" s="33"/>
      <c r="J7" s="34"/>
      <c r="K7" s="34"/>
      <c r="L7" s="28"/>
      <c r="M7"/>
      <c r="N7"/>
      <c r="O7"/>
      <c r="P7"/>
      <c r="Q7" s="28"/>
      <c r="R7" s="28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5.6" x14ac:dyDescent="0.3">
      <c r="A8" s="28"/>
      <c r="B8" s="36" t="s">
        <v>60</v>
      </c>
      <c r="C8" s="37"/>
      <c r="D8"/>
      <c r="E8"/>
      <c r="F8"/>
      <c r="G8" s="28"/>
      <c r="H8" s="32"/>
      <c r="I8" s="33"/>
      <c r="J8" s="34"/>
      <c r="K8" s="34"/>
      <c r="L8" s="28"/>
      <c r="M8"/>
      <c r="N8"/>
      <c r="O8"/>
      <c r="P8"/>
      <c r="Q8" s="28"/>
      <c r="R8" s="2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.6" x14ac:dyDescent="0.3">
      <c r="A9" s="28"/>
      <c r="B9" s="36" t="s">
        <v>61</v>
      </c>
      <c r="C9" s="37"/>
      <c r="D9" s="31"/>
      <c r="E9" s="31"/>
      <c r="F9" s="31"/>
      <c r="G9" s="28"/>
      <c r="H9" s="32"/>
      <c r="I9" s="33"/>
      <c r="J9" s="34"/>
      <c r="K9" s="34"/>
      <c r="L9" s="28"/>
      <c r="M9" s="31"/>
      <c r="N9" s="38"/>
      <c r="O9"/>
      <c r="P9"/>
      <c r="Q9" s="28"/>
      <c r="R9" s="28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.6" x14ac:dyDescent="0.3">
      <c r="A10" s="28"/>
      <c r="B10" s="36" t="s">
        <v>62</v>
      </c>
      <c r="C10" s="36"/>
      <c r="D10"/>
      <c r="E10"/>
      <c r="F10"/>
      <c r="G10" s="28"/>
      <c r="H10" s="32"/>
      <c r="I10" s="33"/>
      <c r="J10" s="34"/>
      <c r="K10" s="34"/>
      <c r="L10" s="28"/>
      <c r="M10"/>
      <c r="N10"/>
      <c r="O10"/>
      <c r="P10"/>
      <c r="Q10" s="28"/>
      <c r="R10" s="28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.6" hidden="1" x14ac:dyDescent="0.3">
      <c r="A11" s="28"/>
      <c r="B11" s="39"/>
      <c r="C11" s="37"/>
      <c r="D11"/>
      <c r="E11"/>
      <c r="F11"/>
      <c r="G11" s="28"/>
      <c r="H11" s="32">
        <f>I16/19</f>
        <v>172248.8038277512</v>
      </c>
      <c r="I11" s="33"/>
      <c r="J11" s="34"/>
      <c r="K11" s="34"/>
      <c r="L11" s="28"/>
      <c r="M11"/>
      <c r="N11"/>
      <c r="O11"/>
      <c r="P11"/>
      <c r="Q11" s="28"/>
      <c r="R11" s="28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.6" x14ac:dyDescent="0.3">
      <c r="A12" s="28"/>
      <c r="B12" s="40"/>
      <c r="C12" s="40"/>
      <c r="D12" s="40"/>
      <c r="E12" s="40"/>
      <c r="F12" s="40"/>
      <c r="G12" s="41"/>
      <c r="H12" s="42"/>
      <c r="I12" s="43"/>
      <c r="J12" s="40"/>
      <c r="K12" s="40"/>
      <c r="L12" s="41"/>
      <c r="M12" s="40"/>
      <c r="N12" s="40"/>
      <c r="O12" s="40"/>
      <c r="P12" s="40"/>
      <c r="Q12" s="41"/>
      <c r="R12" s="41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5.75" customHeight="1" x14ac:dyDescent="0.3">
      <c r="A13" s="182">
        <v>1</v>
      </c>
      <c r="B13" s="183" t="s">
        <v>63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5.75" customHeight="1" x14ac:dyDescent="0.3">
      <c r="A14" s="182"/>
      <c r="B14" s="175" t="s">
        <v>64</v>
      </c>
      <c r="C14" s="176" t="s">
        <v>65</v>
      </c>
      <c r="D14" s="175" t="s">
        <v>66</v>
      </c>
      <c r="E14" s="175" t="s">
        <v>67</v>
      </c>
      <c r="F14" s="175" t="s">
        <v>68</v>
      </c>
      <c r="G14" s="175" t="s">
        <v>69</v>
      </c>
      <c r="H14" s="175" t="s">
        <v>70</v>
      </c>
      <c r="I14" s="175"/>
      <c r="J14" s="175"/>
      <c r="K14" s="175"/>
      <c r="L14" s="175" t="s">
        <v>71</v>
      </c>
      <c r="M14" s="175" t="s">
        <v>72</v>
      </c>
      <c r="N14" s="175" t="s">
        <v>73</v>
      </c>
      <c r="O14" s="175"/>
      <c r="P14" s="175" t="s">
        <v>74</v>
      </c>
      <c r="Q14" s="175" t="s">
        <v>75</v>
      </c>
      <c r="R14" s="175" t="s">
        <v>16</v>
      </c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66" customHeight="1" x14ac:dyDescent="0.3">
      <c r="A15" s="182"/>
      <c r="B15" s="175"/>
      <c r="C15" s="176"/>
      <c r="D15" s="175"/>
      <c r="E15" s="175"/>
      <c r="F15" s="175"/>
      <c r="G15" s="175"/>
      <c r="H15" s="45" t="s">
        <v>76</v>
      </c>
      <c r="I15" s="45" t="s">
        <v>77</v>
      </c>
      <c r="J15" s="46" t="s">
        <v>78</v>
      </c>
      <c r="K15" s="46" t="s">
        <v>79</v>
      </c>
      <c r="L15" s="175"/>
      <c r="M15" s="175"/>
      <c r="N15" s="44" t="s">
        <v>80</v>
      </c>
      <c r="O15" s="44" t="s">
        <v>81</v>
      </c>
      <c r="P15" s="175"/>
      <c r="Q15" s="175"/>
      <c r="R15" s="17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31.2" x14ac:dyDescent="0.3">
      <c r="A16" s="47" t="s">
        <v>82</v>
      </c>
      <c r="B16" s="47">
        <v>2.2000000000000002</v>
      </c>
      <c r="C16" s="48" t="s">
        <v>83</v>
      </c>
      <c r="D16" s="47" t="s">
        <v>84</v>
      </c>
      <c r="E16" s="47" t="s">
        <v>38</v>
      </c>
      <c r="F16" s="47">
        <v>5</v>
      </c>
      <c r="G16" s="47"/>
      <c r="H16" s="49">
        <v>10800000</v>
      </c>
      <c r="I16" s="49">
        <f>H16/E7</f>
        <v>3272727.2727272729</v>
      </c>
      <c r="J16" s="50">
        <v>1</v>
      </c>
      <c r="K16" s="50">
        <v>0</v>
      </c>
      <c r="L16" s="51">
        <v>2</v>
      </c>
      <c r="M16" s="47" t="s">
        <v>15</v>
      </c>
      <c r="N16" s="52">
        <v>42767</v>
      </c>
      <c r="O16" s="53">
        <v>42856</v>
      </c>
      <c r="P16" s="54"/>
      <c r="Q16" s="54"/>
      <c r="R16" s="55" t="s">
        <v>17</v>
      </c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46.8" x14ac:dyDescent="0.3">
      <c r="A17" s="47" t="s">
        <v>165</v>
      </c>
      <c r="B17" s="47">
        <v>2.1</v>
      </c>
      <c r="C17" s="48" t="s">
        <v>164</v>
      </c>
      <c r="D17" s="47"/>
      <c r="E17" s="47" t="s">
        <v>38</v>
      </c>
      <c r="F17" s="47" t="s">
        <v>84</v>
      </c>
      <c r="G17" s="47" t="s">
        <v>229</v>
      </c>
      <c r="H17" s="49">
        <v>30000000</v>
      </c>
      <c r="I17" s="49">
        <f>H17/E7</f>
        <v>9090909.0909090918</v>
      </c>
      <c r="J17" s="50">
        <v>1</v>
      </c>
      <c r="K17" s="50">
        <v>0</v>
      </c>
      <c r="L17" s="51">
        <v>2</v>
      </c>
      <c r="M17" s="47" t="s">
        <v>15</v>
      </c>
      <c r="N17" s="52">
        <v>42767</v>
      </c>
      <c r="O17" s="53">
        <v>42826</v>
      </c>
      <c r="P17" s="54"/>
      <c r="Q17" s="54"/>
      <c r="R17" s="55" t="s">
        <v>17</v>
      </c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.6" x14ac:dyDescent="0.3">
      <c r="A18" s="56"/>
      <c r="B18"/>
      <c r="C18" s="57"/>
      <c r="D18"/>
      <c r="E18"/>
      <c r="F18"/>
      <c r="G18" s="58" t="s">
        <v>85</v>
      </c>
      <c r="H18" s="59">
        <f>SUM(H16:H17)</f>
        <v>40800000</v>
      </c>
      <c r="I18" s="59">
        <f>SUM(I16:I17)</f>
        <v>12363636.363636365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.6" x14ac:dyDescent="0.3">
      <c r="A19" s="56"/>
      <c r="B19"/>
      <c r="C19" s="57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5.75" customHeight="1" x14ac:dyDescent="0.3">
      <c r="A20" s="182">
        <v>2</v>
      </c>
      <c r="B20" s="183" t="s">
        <v>86</v>
      </c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5.75" customHeight="1" x14ac:dyDescent="0.3">
      <c r="A21" s="182"/>
      <c r="B21" s="175" t="s">
        <v>87</v>
      </c>
      <c r="C21" s="176" t="s">
        <v>9</v>
      </c>
      <c r="D21" s="175" t="s">
        <v>66</v>
      </c>
      <c r="E21" s="175" t="s">
        <v>67</v>
      </c>
      <c r="F21" s="175" t="s">
        <v>68</v>
      </c>
      <c r="G21" s="175" t="s">
        <v>69</v>
      </c>
      <c r="H21" s="175" t="s">
        <v>88</v>
      </c>
      <c r="I21" s="175"/>
      <c r="J21" s="175"/>
      <c r="K21" s="175"/>
      <c r="L21" s="175" t="s">
        <v>71</v>
      </c>
      <c r="M21" s="175" t="s">
        <v>89</v>
      </c>
      <c r="N21" s="175" t="s">
        <v>90</v>
      </c>
      <c r="O21" s="175"/>
      <c r="P21" s="175" t="s">
        <v>91</v>
      </c>
      <c r="Q21" s="175" t="s">
        <v>75</v>
      </c>
      <c r="R21" s="175" t="s">
        <v>16</v>
      </c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47.25" customHeight="1" x14ac:dyDescent="0.3">
      <c r="A22" s="182"/>
      <c r="B22" s="175"/>
      <c r="C22" s="176"/>
      <c r="D22" s="175"/>
      <c r="E22" s="175"/>
      <c r="F22" s="175"/>
      <c r="G22" s="175"/>
      <c r="H22" s="45" t="s">
        <v>76</v>
      </c>
      <c r="I22" s="45" t="s">
        <v>77</v>
      </c>
      <c r="J22" s="46" t="s">
        <v>78</v>
      </c>
      <c r="K22" s="46" t="s">
        <v>79</v>
      </c>
      <c r="L22" s="175"/>
      <c r="M22" s="175"/>
      <c r="N22" s="44" t="s">
        <v>80</v>
      </c>
      <c r="O22" s="44" t="s">
        <v>81</v>
      </c>
      <c r="P22" s="175"/>
      <c r="Q22" s="175"/>
      <c r="R22" s="175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s="147" customFormat="1" ht="46.8" x14ac:dyDescent="0.3">
      <c r="A23" s="138">
        <v>2.1</v>
      </c>
      <c r="B23" s="138" t="s">
        <v>166</v>
      </c>
      <c r="C23" s="139" t="s">
        <v>219</v>
      </c>
      <c r="D23" s="138" t="s">
        <v>220</v>
      </c>
      <c r="E23" s="138" t="s">
        <v>39</v>
      </c>
      <c r="F23" s="140">
        <v>4</v>
      </c>
      <c r="G23" s="140"/>
      <c r="H23" s="141">
        <f>I23*E7</f>
        <v>495000</v>
      </c>
      <c r="I23" s="141">
        <v>150000</v>
      </c>
      <c r="J23" s="142">
        <v>1</v>
      </c>
      <c r="K23" s="143">
        <v>0</v>
      </c>
      <c r="L23" s="144"/>
      <c r="M23" s="138" t="s">
        <v>14</v>
      </c>
      <c r="N23" s="145">
        <v>42826</v>
      </c>
      <c r="O23" s="145">
        <v>42887</v>
      </c>
      <c r="P23" s="145" t="s">
        <v>50</v>
      </c>
      <c r="Q23" s="146"/>
      <c r="R23" s="138" t="s">
        <v>17</v>
      </c>
    </row>
    <row r="24" spans="1:1024" s="61" customFormat="1" ht="31.2" x14ac:dyDescent="0.3">
      <c r="A24" s="47" t="s">
        <v>176</v>
      </c>
      <c r="B24" s="47">
        <v>2.2000000000000002</v>
      </c>
      <c r="C24" s="48" t="s">
        <v>160</v>
      </c>
      <c r="D24" s="47" t="s">
        <v>210</v>
      </c>
      <c r="E24" s="47" t="s">
        <v>33</v>
      </c>
      <c r="F24" s="55">
        <v>3</v>
      </c>
      <c r="G24" s="55" t="s">
        <v>238</v>
      </c>
      <c r="H24" s="49">
        <v>550000</v>
      </c>
      <c r="I24" s="49">
        <f>H24/E7</f>
        <v>166666.66666666669</v>
      </c>
      <c r="J24" s="129">
        <v>1</v>
      </c>
      <c r="K24" s="50">
        <v>0</v>
      </c>
      <c r="L24" s="60"/>
      <c r="M24" s="138" t="s">
        <v>14</v>
      </c>
      <c r="N24" s="53">
        <v>42979</v>
      </c>
      <c r="O24" s="53">
        <v>43040</v>
      </c>
      <c r="P24" s="145" t="s">
        <v>50</v>
      </c>
      <c r="Q24" s="54"/>
      <c r="R24" s="47" t="s">
        <v>18</v>
      </c>
    </row>
    <row r="25" spans="1:1024" s="61" customFormat="1" ht="31.2" x14ac:dyDescent="0.3">
      <c r="A25" s="47" t="s">
        <v>175</v>
      </c>
      <c r="B25" s="47">
        <v>1.1000000000000001</v>
      </c>
      <c r="C25" s="48" t="s">
        <v>179</v>
      </c>
      <c r="D25" s="47"/>
      <c r="E25" s="47" t="s">
        <v>33</v>
      </c>
      <c r="F25" s="55">
        <v>1</v>
      </c>
      <c r="G25" s="55" t="s">
        <v>211</v>
      </c>
      <c r="H25" s="49">
        <v>4850000</v>
      </c>
      <c r="I25" s="49">
        <f>H25/E7</f>
        <v>1469696.9696969697</v>
      </c>
      <c r="J25" s="129">
        <v>1</v>
      </c>
      <c r="K25" s="50">
        <v>0</v>
      </c>
      <c r="L25" s="60"/>
      <c r="M25" s="47" t="s">
        <v>15</v>
      </c>
      <c r="N25" s="53">
        <v>42552</v>
      </c>
      <c r="O25" s="53">
        <v>42736</v>
      </c>
      <c r="P25" s="145" t="s">
        <v>50</v>
      </c>
      <c r="Q25" s="54"/>
      <c r="R25" s="47" t="s">
        <v>18</v>
      </c>
    </row>
    <row r="26" spans="1:1024" s="61" customFormat="1" ht="31.2" x14ac:dyDescent="0.3">
      <c r="A26" s="47" t="s">
        <v>178</v>
      </c>
      <c r="B26" s="47" t="s">
        <v>167</v>
      </c>
      <c r="C26" s="48" t="s">
        <v>226</v>
      </c>
      <c r="D26" s="47"/>
      <c r="E26" s="47" t="s">
        <v>32</v>
      </c>
      <c r="F26" s="55">
        <v>1</v>
      </c>
      <c r="G26" s="55"/>
      <c r="H26" s="49">
        <f>I26*E7</f>
        <v>231000</v>
      </c>
      <c r="I26" s="49">
        <v>70000</v>
      </c>
      <c r="J26" s="136">
        <v>1</v>
      </c>
      <c r="K26" s="50">
        <v>0</v>
      </c>
      <c r="L26" s="60"/>
      <c r="M26" s="47" t="s">
        <v>15</v>
      </c>
      <c r="N26" s="53">
        <v>42767</v>
      </c>
      <c r="O26" s="53">
        <v>42795</v>
      </c>
      <c r="P26" s="53"/>
      <c r="Q26" s="54"/>
      <c r="R26" s="47" t="s">
        <v>17</v>
      </c>
    </row>
    <row r="27" spans="1:1024" ht="31.2" x14ac:dyDescent="0.3">
      <c r="A27" s="47" t="s">
        <v>225</v>
      </c>
      <c r="B27" s="47">
        <v>3.1</v>
      </c>
      <c r="C27" s="48" t="s">
        <v>177</v>
      </c>
      <c r="D27" s="47"/>
      <c r="E27" s="47" t="s">
        <v>32</v>
      </c>
      <c r="F27" s="47">
        <v>1</v>
      </c>
      <c r="G27" s="47" t="s">
        <v>230</v>
      </c>
      <c r="H27" s="49">
        <v>189583</v>
      </c>
      <c r="I27" s="49">
        <f>H27/E7</f>
        <v>57449.393939393944</v>
      </c>
      <c r="J27" s="62">
        <v>1</v>
      </c>
      <c r="K27" s="62">
        <v>0</v>
      </c>
      <c r="L27" s="51"/>
      <c r="M27" s="47" t="s">
        <v>15</v>
      </c>
      <c r="N27" s="53">
        <v>42736</v>
      </c>
      <c r="O27" s="53">
        <v>42826</v>
      </c>
      <c r="P27" s="53"/>
      <c r="Q27" s="63"/>
      <c r="R27" s="47" t="s">
        <v>18</v>
      </c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15.6" x14ac:dyDescent="0.3">
      <c r="A28" s="64"/>
      <c r="B28" s="65"/>
      <c r="C28" s="66"/>
      <c r="D28" s="65"/>
      <c r="E28" s="65"/>
      <c r="F28" s="65"/>
      <c r="G28" s="67" t="s">
        <v>85</v>
      </c>
      <c r="H28" s="67">
        <f>SUM(H23:H27)</f>
        <v>6315583</v>
      </c>
      <c r="I28" s="67">
        <f>SUM(I23:I27)</f>
        <v>1913813.0303030305</v>
      </c>
      <c r="J28" s="68"/>
      <c r="K28" s="68"/>
      <c r="L28" s="69"/>
      <c r="M28" s="65"/>
      <c r="N28" s="65"/>
      <c r="O28" s="65"/>
      <c r="P28" s="65"/>
      <c r="Q28" s="69"/>
      <c r="R28" s="69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15.6" x14ac:dyDescent="0.3">
      <c r="A29" s="56"/>
      <c r="B29"/>
      <c r="C29" s="37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15.75" customHeight="1" x14ac:dyDescent="0.3">
      <c r="A30" s="184">
        <v>3</v>
      </c>
      <c r="B30" s="183" t="s">
        <v>92</v>
      </c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15.75" customHeight="1" x14ac:dyDescent="0.3">
      <c r="A31" s="184"/>
      <c r="B31" s="175" t="s">
        <v>87</v>
      </c>
      <c r="C31" s="176" t="s">
        <v>9</v>
      </c>
      <c r="D31" s="175" t="s">
        <v>66</v>
      </c>
      <c r="E31" s="175" t="s">
        <v>67</v>
      </c>
      <c r="F31" s="175" t="s">
        <v>68</v>
      </c>
      <c r="G31" s="175" t="s">
        <v>69</v>
      </c>
      <c r="H31" s="175" t="s">
        <v>88</v>
      </c>
      <c r="I31" s="175"/>
      <c r="J31" s="175"/>
      <c r="K31" s="175"/>
      <c r="L31" s="175" t="s">
        <v>71</v>
      </c>
      <c r="M31" s="175" t="s">
        <v>89</v>
      </c>
      <c r="N31" s="175" t="s">
        <v>90</v>
      </c>
      <c r="O31" s="175"/>
      <c r="P31" s="175" t="s">
        <v>91</v>
      </c>
      <c r="Q31" s="175" t="s">
        <v>75</v>
      </c>
      <c r="R31" s="175" t="s">
        <v>16</v>
      </c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51" customHeight="1" x14ac:dyDescent="0.3">
      <c r="A32" s="184"/>
      <c r="B32" s="175"/>
      <c r="C32" s="176"/>
      <c r="D32" s="175"/>
      <c r="E32" s="175"/>
      <c r="F32" s="175"/>
      <c r="G32" s="175"/>
      <c r="H32" s="45" t="s">
        <v>76</v>
      </c>
      <c r="I32" s="45" t="s">
        <v>77</v>
      </c>
      <c r="J32" s="46" t="s">
        <v>78</v>
      </c>
      <c r="K32" s="46" t="s">
        <v>79</v>
      </c>
      <c r="L32" s="175"/>
      <c r="M32" s="175"/>
      <c r="N32" s="44" t="s">
        <v>80</v>
      </c>
      <c r="O32" s="44" t="s">
        <v>81</v>
      </c>
      <c r="P32" s="175"/>
      <c r="Q32" s="175"/>
      <c r="R32" s="175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s="65" customFormat="1" ht="30.75" customHeight="1" x14ac:dyDescent="0.3">
      <c r="A33" s="47" t="s">
        <v>167</v>
      </c>
      <c r="B33" s="47">
        <v>3.1</v>
      </c>
      <c r="C33" s="48" t="s">
        <v>202</v>
      </c>
      <c r="D33" s="47" t="s">
        <v>203</v>
      </c>
      <c r="E33" s="47" t="s">
        <v>33</v>
      </c>
      <c r="F33" s="47">
        <v>1</v>
      </c>
      <c r="G33" s="47" t="s">
        <v>231</v>
      </c>
      <c r="H33" s="70">
        <v>447999</v>
      </c>
      <c r="I33" s="70">
        <f>H33/E7</f>
        <v>135757.27272727274</v>
      </c>
      <c r="J33" s="71">
        <v>1</v>
      </c>
      <c r="K33" s="71">
        <v>0</v>
      </c>
      <c r="L33" s="51"/>
      <c r="M33" s="47" t="s">
        <v>14</v>
      </c>
      <c r="N33" s="53">
        <v>42614</v>
      </c>
      <c r="O33" s="53">
        <v>42724</v>
      </c>
      <c r="P33" s="55" t="s">
        <v>50</v>
      </c>
      <c r="Q33" s="53"/>
      <c r="R33" s="47" t="s">
        <v>23</v>
      </c>
      <c r="S33" s="61"/>
    </row>
    <row r="34" spans="1:1024" s="65" customFormat="1" ht="30.75" customHeight="1" x14ac:dyDescent="0.3">
      <c r="A34" s="47" t="s">
        <v>168</v>
      </c>
      <c r="B34" s="47">
        <v>3.1</v>
      </c>
      <c r="C34" s="48" t="s">
        <v>205</v>
      </c>
      <c r="D34" s="47" t="s">
        <v>206</v>
      </c>
      <c r="E34" s="47" t="s">
        <v>39</v>
      </c>
      <c r="F34" s="47">
        <v>1</v>
      </c>
      <c r="G34" s="47"/>
      <c r="H34" s="70">
        <v>340000</v>
      </c>
      <c r="I34" s="70">
        <f>H34/E7</f>
        <v>103030.30303030304</v>
      </c>
      <c r="J34" s="71">
        <v>1</v>
      </c>
      <c r="K34" s="71">
        <v>0</v>
      </c>
      <c r="L34" s="51"/>
      <c r="M34" s="47" t="s">
        <v>14</v>
      </c>
      <c r="N34" s="53">
        <v>42856</v>
      </c>
      <c r="O34" s="53">
        <v>42917</v>
      </c>
      <c r="P34" s="55"/>
      <c r="Q34" s="53"/>
      <c r="R34" s="47" t="s">
        <v>17</v>
      </c>
      <c r="S34" s="61"/>
    </row>
    <row r="35" spans="1:1024" s="65" customFormat="1" ht="30.75" customHeight="1" x14ac:dyDescent="0.3">
      <c r="A35" s="47" t="s">
        <v>169</v>
      </c>
      <c r="B35" s="47">
        <v>3.2</v>
      </c>
      <c r="C35" s="48" t="s">
        <v>185</v>
      </c>
      <c r="D35" s="47"/>
      <c r="E35" s="47" t="s">
        <v>33</v>
      </c>
      <c r="F35" s="47">
        <v>1</v>
      </c>
      <c r="G35" s="47"/>
      <c r="H35" s="70">
        <v>480000</v>
      </c>
      <c r="I35" s="70">
        <f>H35/E7</f>
        <v>145454.54545454547</v>
      </c>
      <c r="J35" s="71">
        <v>1</v>
      </c>
      <c r="K35" s="71">
        <v>0</v>
      </c>
      <c r="L35" s="51"/>
      <c r="M35" s="47" t="s">
        <v>14</v>
      </c>
      <c r="N35" s="53">
        <v>42795</v>
      </c>
      <c r="O35" s="53">
        <v>42856</v>
      </c>
      <c r="P35" s="55"/>
      <c r="Q35" s="53"/>
      <c r="R35" s="47" t="s">
        <v>17</v>
      </c>
      <c r="S35" s="61"/>
    </row>
    <row r="36" spans="1:1024" s="65" customFormat="1" ht="30.75" hidden="1" customHeight="1" x14ac:dyDescent="0.3">
      <c r="A36" s="47" t="s">
        <v>183</v>
      </c>
      <c r="B36" s="47">
        <v>3.2</v>
      </c>
      <c r="C36" s="134" t="s">
        <v>186</v>
      </c>
      <c r="D36" s="47"/>
      <c r="E36" s="47" t="s">
        <v>33</v>
      </c>
      <c r="F36" s="47"/>
      <c r="G36" s="47"/>
      <c r="H36" s="70">
        <v>0</v>
      </c>
      <c r="I36" s="70">
        <f t="shared" ref="I36" si="0">H36/3.3</f>
        <v>0</v>
      </c>
      <c r="J36" s="71">
        <v>1</v>
      </c>
      <c r="K36" s="71">
        <v>0</v>
      </c>
      <c r="L36" s="51"/>
      <c r="M36" s="47" t="s">
        <v>14</v>
      </c>
      <c r="N36" s="53"/>
      <c r="O36" s="53"/>
      <c r="P36" s="55"/>
      <c r="Q36" s="53"/>
      <c r="R36" s="47"/>
      <c r="S36" s="61"/>
    </row>
    <row r="37" spans="1:1024" s="65" customFormat="1" ht="30.75" customHeight="1" x14ac:dyDescent="0.3">
      <c r="A37" s="47" t="s">
        <v>187</v>
      </c>
      <c r="B37" s="47">
        <v>2.1</v>
      </c>
      <c r="C37" s="134" t="s">
        <v>247</v>
      </c>
      <c r="D37" s="47" t="s">
        <v>248</v>
      </c>
      <c r="E37" s="47" t="s">
        <v>33</v>
      </c>
      <c r="F37" s="47" t="s">
        <v>249</v>
      </c>
      <c r="G37" s="47"/>
      <c r="H37" s="70">
        <v>1100000</v>
      </c>
      <c r="I37" s="70">
        <f>H37/E7</f>
        <v>333333.33333333337</v>
      </c>
      <c r="J37" s="71">
        <v>1</v>
      </c>
      <c r="K37" s="71">
        <v>0</v>
      </c>
      <c r="L37" s="51"/>
      <c r="M37" s="47" t="s">
        <v>15</v>
      </c>
      <c r="N37" s="53">
        <v>42795</v>
      </c>
      <c r="O37" s="53">
        <v>42887</v>
      </c>
      <c r="P37" s="55" t="s">
        <v>50</v>
      </c>
      <c r="Q37" s="53"/>
      <c r="R37" s="47" t="s">
        <v>17</v>
      </c>
      <c r="S37" s="61"/>
    </row>
    <row r="38" spans="1:1024" s="65" customFormat="1" ht="46.8" x14ac:dyDescent="0.3">
      <c r="A38" s="47" t="s">
        <v>188</v>
      </c>
      <c r="B38" s="47">
        <v>3.1</v>
      </c>
      <c r="C38" s="134" t="s">
        <v>204</v>
      </c>
      <c r="D38" s="47" t="s">
        <v>243</v>
      </c>
      <c r="E38" s="47" t="s">
        <v>33</v>
      </c>
      <c r="F38" s="47">
        <v>1</v>
      </c>
      <c r="G38" s="47" t="s">
        <v>231</v>
      </c>
      <c r="H38" s="70">
        <v>111999</v>
      </c>
      <c r="I38" s="70">
        <f>H38/E7</f>
        <v>33939.090909090912</v>
      </c>
      <c r="J38" s="71">
        <v>1</v>
      </c>
      <c r="K38" s="71">
        <v>0</v>
      </c>
      <c r="L38" s="51"/>
      <c r="M38" s="47" t="s">
        <v>14</v>
      </c>
      <c r="N38" s="53">
        <v>42826</v>
      </c>
      <c r="O38" s="53">
        <v>42856</v>
      </c>
      <c r="P38" s="55" t="s">
        <v>201</v>
      </c>
      <c r="Q38" s="53"/>
      <c r="R38" s="47" t="s">
        <v>18</v>
      </c>
      <c r="S38" s="61"/>
    </row>
    <row r="39" spans="1:1024" s="65" customFormat="1" ht="62.4" x14ac:dyDescent="0.3">
      <c r="A39" s="47" t="s">
        <v>189</v>
      </c>
      <c r="B39" s="47">
        <v>2.1</v>
      </c>
      <c r="C39" s="48" t="s">
        <v>94</v>
      </c>
      <c r="D39" s="47"/>
      <c r="E39" s="47" t="s">
        <v>39</v>
      </c>
      <c r="F39" s="47">
        <v>1</v>
      </c>
      <c r="G39" s="148" t="s">
        <v>232</v>
      </c>
      <c r="H39" s="70">
        <v>232000</v>
      </c>
      <c r="I39" s="70">
        <f>H39/E7</f>
        <v>70303.030303030304</v>
      </c>
      <c r="J39" s="71">
        <v>1</v>
      </c>
      <c r="K39" s="71">
        <v>0</v>
      </c>
      <c r="L39" s="51">
        <v>2</v>
      </c>
      <c r="M39" s="47" t="s">
        <v>14</v>
      </c>
      <c r="N39" s="53">
        <v>42767</v>
      </c>
      <c r="O39" s="53">
        <v>42856</v>
      </c>
      <c r="P39" s="55"/>
      <c r="Q39" s="53"/>
      <c r="R39" s="47" t="s">
        <v>17</v>
      </c>
      <c r="S39" s="61"/>
    </row>
    <row r="40" spans="1:1024" s="65" customFormat="1" ht="62.4" x14ac:dyDescent="0.3">
      <c r="A40" s="47" t="s">
        <v>190</v>
      </c>
      <c r="B40" s="47" t="s">
        <v>181</v>
      </c>
      <c r="C40" s="48" t="s">
        <v>224</v>
      </c>
      <c r="D40" s="47"/>
      <c r="E40" s="47" t="s">
        <v>33</v>
      </c>
      <c r="F40" s="47"/>
      <c r="G40" s="47"/>
      <c r="H40" s="70">
        <f>80000+760000</f>
        <v>840000</v>
      </c>
      <c r="I40" s="70">
        <f>H40/E7</f>
        <v>254545.45454545456</v>
      </c>
      <c r="J40" s="71">
        <v>1</v>
      </c>
      <c r="K40" s="71">
        <v>0</v>
      </c>
      <c r="L40" s="51" t="s">
        <v>95</v>
      </c>
      <c r="M40" s="47" t="s">
        <v>14</v>
      </c>
      <c r="N40" s="53">
        <v>42856</v>
      </c>
      <c r="O40" s="53">
        <v>42917</v>
      </c>
      <c r="P40" s="55" t="s">
        <v>93</v>
      </c>
      <c r="Q40" s="53"/>
      <c r="R40" s="47" t="s">
        <v>17</v>
      </c>
      <c r="S40" s="61"/>
    </row>
    <row r="41" spans="1:1024" s="65" customFormat="1" ht="46.8" x14ac:dyDescent="0.3">
      <c r="A41" s="47" t="s">
        <v>191</v>
      </c>
      <c r="B41" s="47">
        <v>2.1</v>
      </c>
      <c r="C41" s="48" t="s">
        <v>96</v>
      </c>
      <c r="D41" s="47"/>
      <c r="E41" s="47" t="s">
        <v>38</v>
      </c>
      <c r="F41" s="47">
        <v>1</v>
      </c>
      <c r="G41" s="47"/>
      <c r="H41" s="70">
        <v>1200000</v>
      </c>
      <c r="I41" s="70">
        <f>H41/E7</f>
        <v>363636.36363636365</v>
      </c>
      <c r="J41" s="71">
        <v>1</v>
      </c>
      <c r="K41" s="71">
        <v>0</v>
      </c>
      <c r="L41" s="51">
        <v>2</v>
      </c>
      <c r="M41" s="47" t="s">
        <v>14</v>
      </c>
      <c r="N41" s="53">
        <v>42767</v>
      </c>
      <c r="O41" s="53">
        <v>42826</v>
      </c>
      <c r="P41" s="55"/>
      <c r="Q41" s="53"/>
      <c r="R41" s="47" t="s">
        <v>17</v>
      </c>
      <c r="S41" s="61"/>
    </row>
    <row r="42" spans="1:1024" s="65" customFormat="1" ht="31.2" x14ac:dyDescent="0.3">
      <c r="A42" s="47" t="s">
        <v>207</v>
      </c>
      <c r="B42" s="47">
        <v>3.2</v>
      </c>
      <c r="C42" s="48" t="s">
        <v>192</v>
      </c>
      <c r="D42" s="47" t="s">
        <v>193</v>
      </c>
      <c r="E42" s="47" t="s">
        <v>33</v>
      </c>
      <c r="F42" s="47">
        <v>10</v>
      </c>
      <c r="G42" s="47" t="s">
        <v>239</v>
      </c>
      <c r="H42" s="70">
        <v>606158</v>
      </c>
      <c r="I42" s="70">
        <f>H42/E7</f>
        <v>183684.24242424243</v>
      </c>
      <c r="J42" s="71">
        <v>1</v>
      </c>
      <c r="K42" s="71">
        <v>0</v>
      </c>
      <c r="L42" s="51"/>
      <c r="M42" s="47" t="s">
        <v>14</v>
      </c>
      <c r="N42" s="53">
        <v>42430</v>
      </c>
      <c r="O42" s="53">
        <v>42675</v>
      </c>
      <c r="P42" s="55" t="s">
        <v>50</v>
      </c>
      <c r="Q42" s="53"/>
      <c r="R42" s="47" t="s">
        <v>23</v>
      </c>
      <c r="S42" s="61"/>
    </row>
    <row r="43" spans="1:1024" s="65" customFormat="1" ht="46.8" x14ac:dyDescent="0.3">
      <c r="A43" s="47" t="s">
        <v>208</v>
      </c>
      <c r="B43" s="47">
        <v>3.2</v>
      </c>
      <c r="C43" s="48" t="s">
        <v>214</v>
      </c>
      <c r="D43" s="47" t="s">
        <v>215</v>
      </c>
      <c r="E43" s="47" t="s">
        <v>39</v>
      </c>
      <c r="F43" s="47">
        <v>1</v>
      </c>
      <c r="G43" s="47"/>
      <c r="H43" s="70">
        <f>I43*E7</f>
        <v>204649.5</v>
      </c>
      <c r="I43" s="70">
        <v>62015</v>
      </c>
      <c r="J43" s="71">
        <v>1</v>
      </c>
      <c r="K43" s="71">
        <v>0</v>
      </c>
      <c r="L43" s="51"/>
      <c r="M43" s="47" t="s">
        <v>14</v>
      </c>
      <c r="N43" s="53">
        <v>42856</v>
      </c>
      <c r="O43" s="53">
        <v>42917</v>
      </c>
      <c r="P43" s="55"/>
      <c r="Q43" s="53"/>
      <c r="R43" s="47" t="s">
        <v>17</v>
      </c>
      <c r="S43" s="61"/>
    </row>
    <row r="44" spans="1:1024" s="65" customFormat="1" ht="31.2" x14ac:dyDescent="0.3">
      <c r="A44" s="47" t="s">
        <v>209</v>
      </c>
      <c r="B44" s="47">
        <v>3.2</v>
      </c>
      <c r="C44" s="48" t="s">
        <v>195</v>
      </c>
      <c r="D44" s="47" t="s">
        <v>193</v>
      </c>
      <c r="E44" s="47" t="s">
        <v>39</v>
      </c>
      <c r="F44" s="47"/>
      <c r="G44" s="47"/>
      <c r="H44" s="137">
        <v>458000</v>
      </c>
      <c r="I44" s="137">
        <f>H44/E7</f>
        <v>138787.87878787878</v>
      </c>
      <c r="J44" s="71">
        <v>1</v>
      </c>
      <c r="K44" s="71">
        <v>0</v>
      </c>
      <c r="L44" s="51"/>
      <c r="M44" s="47" t="s">
        <v>14</v>
      </c>
      <c r="N44" s="53">
        <v>42917</v>
      </c>
      <c r="O44" s="53">
        <v>42979</v>
      </c>
      <c r="P44" s="55"/>
      <c r="Q44" s="53"/>
      <c r="R44" s="47" t="s">
        <v>17</v>
      </c>
      <c r="S44" s="61"/>
    </row>
    <row r="45" spans="1:1024" s="72" customFormat="1" ht="31.2" x14ac:dyDescent="0.3">
      <c r="A45" s="47" t="s">
        <v>212</v>
      </c>
      <c r="B45" s="47">
        <v>1.3</v>
      </c>
      <c r="C45" s="48" t="s">
        <v>97</v>
      </c>
      <c r="D45" s="47" t="s">
        <v>98</v>
      </c>
      <c r="E45" s="47" t="s">
        <v>38</v>
      </c>
      <c r="F45" s="47">
        <v>3</v>
      </c>
      <c r="G45" s="47" t="s">
        <v>237</v>
      </c>
      <c r="H45" s="70">
        <v>2261760</v>
      </c>
      <c r="I45" s="70">
        <f>H45/E7</f>
        <v>685381.81818181823</v>
      </c>
      <c r="J45" s="71">
        <v>1</v>
      </c>
      <c r="K45" s="71">
        <v>0</v>
      </c>
      <c r="L45" s="51">
        <v>1</v>
      </c>
      <c r="M45" s="47" t="s">
        <v>15</v>
      </c>
      <c r="N45" s="53">
        <v>42767</v>
      </c>
      <c r="O45" s="53">
        <v>42826</v>
      </c>
      <c r="P45" s="53"/>
      <c r="Q45" s="54"/>
      <c r="R45" s="47" t="s">
        <v>17</v>
      </c>
    </row>
    <row r="46" spans="1:1024" s="72" customFormat="1" ht="31.2" x14ac:dyDescent="0.3">
      <c r="A46" s="47" t="s">
        <v>241</v>
      </c>
      <c r="B46" s="47">
        <v>1.3</v>
      </c>
      <c r="C46" s="48" t="s">
        <v>244</v>
      </c>
      <c r="D46" s="47" t="s">
        <v>217</v>
      </c>
      <c r="E46" s="47" t="s">
        <v>38</v>
      </c>
      <c r="F46" s="47"/>
      <c r="G46" s="47"/>
      <c r="H46" s="70">
        <v>6212740</v>
      </c>
      <c r="I46" s="70">
        <f>H46/E7</f>
        <v>1882648.4848484849</v>
      </c>
      <c r="J46" s="71">
        <v>1</v>
      </c>
      <c r="K46" s="71">
        <v>0</v>
      </c>
      <c r="L46" s="51"/>
      <c r="M46" s="47" t="s">
        <v>15</v>
      </c>
      <c r="N46" s="53">
        <v>42979</v>
      </c>
      <c r="O46" s="53">
        <v>43435</v>
      </c>
      <c r="P46" s="53"/>
      <c r="Q46" s="54"/>
      <c r="R46" s="47" t="s">
        <v>17</v>
      </c>
    </row>
    <row r="47" spans="1:1024" s="72" customFormat="1" ht="62.4" x14ac:dyDescent="0.3">
      <c r="A47" s="47" t="s">
        <v>245</v>
      </c>
      <c r="B47" s="47">
        <v>1.3</v>
      </c>
      <c r="C47" s="48" t="s">
        <v>242</v>
      </c>
      <c r="D47" s="47"/>
      <c r="E47" s="47" t="s">
        <v>39</v>
      </c>
      <c r="F47" s="47">
        <v>1</v>
      </c>
      <c r="G47" s="47"/>
      <c r="H47" s="70">
        <f>I47*E7</f>
        <v>165000</v>
      </c>
      <c r="I47" s="70">
        <v>50000</v>
      </c>
      <c r="J47" s="71">
        <v>1</v>
      </c>
      <c r="K47" s="71">
        <v>0</v>
      </c>
      <c r="L47" s="51"/>
      <c r="M47" s="47" t="s">
        <v>14</v>
      </c>
      <c r="N47" s="53">
        <v>42767</v>
      </c>
      <c r="O47" s="53">
        <v>42826</v>
      </c>
      <c r="P47" s="53"/>
      <c r="Q47" s="54"/>
      <c r="R47" s="47" t="s">
        <v>17</v>
      </c>
    </row>
    <row r="48" spans="1:1024" ht="62.4" x14ac:dyDescent="0.3">
      <c r="A48" s="47" t="s">
        <v>246</v>
      </c>
      <c r="B48" s="47">
        <v>3.3</v>
      </c>
      <c r="C48" s="48" t="s">
        <v>99</v>
      </c>
      <c r="D48" s="47"/>
      <c r="E48" s="47" t="s">
        <v>33</v>
      </c>
      <c r="F48" s="47">
        <v>3</v>
      </c>
      <c r="G48" s="47" t="s">
        <v>223</v>
      </c>
      <c r="H48" s="70">
        <v>1728000</v>
      </c>
      <c r="I48" s="70">
        <f>H48/E7</f>
        <v>523636.36363636365</v>
      </c>
      <c r="J48" s="71">
        <v>1</v>
      </c>
      <c r="K48" s="71">
        <v>0</v>
      </c>
      <c r="L48" s="51">
        <v>1</v>
      </c>
      <c r="M48" s="47" t="s">
        <v>15</v>
      </c>
      <c r="N48" s="53">
        <v>42644</v>
      </c>
      <c r="O48" s="53">
        <v>42887</v>
      </c>
      <c r="P48" s="53" t="s">
        <v>50</v>
      </c>
      <c r="Q48" s="54"/>
      <c r="R48" s="47" t="s">
        <v>18</v>
      </c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 s="82" customFormat="1" ht="15.6" x14ac:dyDescent="0.3">
      <c r="A49" s="65"/>
      <c r="B49" s="73"/>
      <c r="C49" s="74"/>
      <c r="D49" s="75"/>
      <c r="E49" s="76"/>
      <c r="F49" s="76"/>
      <c r="G49" s="77" t="s">
        <v>85</v>
      </c>
      <c r="H49" s="78">
        <f>SUM(H33:H48)</f>
        <v>16388305.5</v>
      </c>
      <c r="I49" s="78">
        <f>SUM(I33:I48)</f>
        <v>4966153.1818181816</v>
      </c>
      <c r="J49" s="79"/>
      <c r="K49" s="79"/>
      <c r="L49" s="76"/>
      <c r="M49" s="80"/>
      <c r="N49" s="80"/>
      <c r="O49" s="81"/>
      <c r="P49" s="76"/>
      <c r="Q49" s="76"/>
      <c r="R49" s="76"/>
    </row>
    <row r="50" spans="1:1024" ht="15.6" x14ac:dyDescent="0.3">
      <c r="A50" s="56"/>
      <c r="B50"/>
      <c r="C50" s="37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ht="15.75" customHeight="1" x14ac:dyDescent="0.3">
      <c r="A51" s="184">
        <v>4</v>
      </c>
      <c r="B51" s="183" t="s">
        <v>100</v>
      </c>
      <c r="C51" s="183"/>
      <c r="D51" s="183"/>
      <c r="E51" s="183"/>
      <c r="F51" s="183"/>
      <c r="G51" s="183"/>
      <c r="H51" s="183"/>
      <c r="I51" s="183"/>
      <c r="J51" s="183"/>
      <c r="K51" s="183"/>
      <c r="L51" s="183"/>
      <c r="M51" s="183"/>
      <c r="N51" s="183"/>
      <c r="O51" s="183"/>
      <c r="P51" s="183"/>
      <c r="Q51" s="183"/>
      <c r="R51" s="183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ht="15.75" customHeight="1" x14ac:dyDescent="0.3">
      <c r="A52" s="184"/>
      <c r="B52" s="175" t="s">
        <v>87</v>
      </c>
      <c r="C52" s="176" t="s">
        <v>9</v>
      </c>
      <c r="D52" s="175" t="s">
        <v>66</v>
      </c>
      <c r="E52" s="175" t="s">
        <v>67</v>
      </c>
      <c r="F52" s="183"/>
      <c r="G52" s="183"/>
      <c r="H52" s="175" t="s">
        <v>88</v>
      </c>
      <c r="I52" s="175"/>
      <c r="J52" s="175"/>
      <c r="K52" s="175"/>
      <c r="L52" s="175" t="s">
        <v>71</v>
      </c>
      <c r="M52" s="175" t="s">
        <v>89</v>
      </c>
      <c r="N52" s="175" t="s">
        <v>90</v>
      </c>
      <c r="O52" s="175"/>
      <c r="P52" s="175" t="s">
        <v>91</v>
      </c>
      <c r="Q52" s="175" t="s">
        <v>75</v>
      </c>
      <c r="R52" s="175" t="s">
        <v>16</v>
      </c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ht="47.25" customHeight="1" x14ac:dyDescent="0.3">
      <c r="A53" s="184"/>
      <c r="B53" s="175"/>
      <c r="C53" s="176"/>
      <c r="D53" s="175"/>
      <c r="E53" s="175"/>
      <c r="F53" s="175" t="s">
        <v>69</v>
      </c>
      <c r="G53" s="175"/>
      <c r="H53" s="45" t="s">
        <v>76</v>
      </c>
      <c r="I53" s="45" t="s">
        <v>77</v>
      </c>
      <c r="J53" s="83" t="s">
        <v>78</v>
      </c>
      <c r="K53" s="46" t="s">
        <v>79</v>
      </c>
      <c r="L53" s="175"/>
      <c r="M53" s="175"/>
      <c r="N53" s="44" t="s">
        <v>101</v>
      </c>
      <c r="O53" s="44" t="s">
        <v>81</v>
      </c>
      <c r="P53" s="175"/>
      <c r="Q53" s="175"/>
      <c r="R53" s="175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 s="65" customFormat="1" ht="62.4" x14ac:dyDescent="0.3">
      <c r="A54" s="47" t="s">
        <v>171</v>
      </c>
      <c r="B54" s="47">
        <v>1.1000000000000001</v>
      </c>
      <c r="C54" s="48" t="s">
        <v>196</v>
      </c>
      <c r="D54" s="47"/>
      <c r="E54" s="130" t="s">
        <v>102</v>
      </c>
      <c r="F54" s="177"/>
      <c r="G54" s="174"/>
      <c r="H54" s="70">
        <v>280000</v>
      </c>
      <c r="I54" s="70">
        <f>H54/E7</f>
        <v>84848.484848484848</v>
      </c>
      <c r="J54" s="130">
        <v>1</v>
      </c>
      <c r="K54" s="130">
        <v>0</v>
      </c>
      <c r="L54" s="51"/>
      <c r="M54" s="130" t="s">
        <v>14</v>
      </c>
      <c r="N54" s="53">
        <v>42736</v>
      </c>
      <c r="O54" s="53">
        <v>42826</v>
      </c>
      <c r="P54" s="53"/>
      <c r="Q54" s="53"/>
      <c r="R54" s="47" t="s">
        <v>17</v>
      </c>
    </row>
    <row r="55" spans="1:1024" s="65" customFormat="1" ht="46.8" x14ac:dyDescent="0.3">
      <c r="A55" s="47" t="s">
        <v>170</v>
      </c>
      <c r="B55" s="47">
        <v>4.0999999999999996</v>
      </c>
      <c r="C55" s="48" t="s">
        <v>233</v>
      </c>
      <c r="D55" s="47" t="s">
        <v>184</v>
      </c>
      <c r="E55" s="129" t="s">
        <v>112</v>
      </c>
      <c r="F55" s="177"/>
      <c r="G55" s="180"/>
      <c r="H55" s="70">
        <v>17000000</v>
      </c>
      <c r="I55" s="70">
        <f>H55/E7</f>
        <v>5151515.1515151514</v>
      </c>
      <c r="J55" s="129">
        <v>1</v>
      </c>
      <c r="K55" s="129">
        <v>0</v>
      </c>
      <c r="L55" s="51"/>
      <c r="M55" s="129" t="s">
        <v>15</v>
      </c>
      <c r="N55" s="53">
        <v>42552</v>
      </c>
      <c r="O55" s="53" t="s">
        <v>198</v>
      </c>
      <c r="P55" s="53"/>
      <c r="Q55" s="53"/>
      <c r="R55" s="47" t="s">
        <v>18</v>
      </c>
    </row>
    <row r="56" spans="1:1024" s="65" customFormat="1" ht="62.4" x14ac:dyDescent="0.3">
      <c r="A56" s="47" t="s">
        <v>194</v>
      </c>
      <c r="B56" s="47">
        <v>3.2</v>
      </c>
      <c r="C56" s="48" t="s">
        <v>216</v>
      </c>
      <c r="D56" s="47"/>
      <c r="E56" s="130" t="s">
        <v>102</v>
      </c>
      <c r="F56" s="177"/>
      <c r="G56" s="174"/>
      <c r="H56" s="70">
        <f>I56*E7</f>
        <v>38299.799999999996</v>
      </c>
      <c r="I56" s="70">
        <v>11606</v>
      </c>
      <c r="J56" s="130">
        <v>1</v>
      </c>
      <c r="K56" s="130">
        <v>0</v>
      </c>
      <c r="L56" s="51"/>
      <c r="M56" s="131" t="s">
        <v>14</v>
      </c>
      <c r="N56" s="53">
        <v>42826</v>
      </c>
      <c r="O56" s="53">
        <v>42887</v>
      </c>
      <c r="P56" s="53"/>
      <c r="Q56" s="53"/>
      <c r="R56" s="47" t="s">
        <v>17</v>
      </c>
    </row>
    <row r="57" spans="1:1024" s="65" customFormat="1" ht="46.8" x14ac:dyDescent="0.3">
      <c r="A57" s="47" t="s">
        <v>197</v>
      </c>
      <c r="B57" s="47">
        <v>3.2</v>
      </c>
      <c r="C57" s="48" t="s">
        <v>213</v>
      </c>
      <c r="D57" s="47"/>
      <c r="E57" s="131" t="s">
        <v>102</v>
      </c>
      <c r="F57" s="132"/>
      <c r="G57" s="135"/>
      <c r="H57" s="70">
        <v>108450</v>
      </c>
      <c r="I57" s="70">
        <f>H57/E7</f>
        <v>32863.636363636368</v>
      </c>
      <c r="J57" s="131">
        <v>1</v>
      </c>
      <c r="K57" s="131">
        <v>0</v>
      </c>
      <c r="L57" s="51"/>
      <c r="M57" s="131" t="s">
        <v>14</v>
      </c>
      <c r="N57" s="53">
        <v>42767</v>
      </c>
      <c r="O57" s="53">
        <v>42826</v>
      </c>
      <c r="P57" s="53"/>
      <c r="Q57" s="53"/>
      <c r="R57" s="47" t="s">
        <v>17</v>
      </c>
    </row>
    <row r="58" spans="1:1024" s="65" customFormat="1" ht="31.2" x14ac:dyDescent="0.3">
      <c r="A58" s="47" t="s">
        <v>234</v>
      </c>
      <c r="B58" s="47">
        <v>3.1</v>
      </c>
      <c r="C58" s="48" t="s">
        <v>161</v>
      </c>
      <c r="D58" s="47"/>
      <c r="E58" s="47" t="s">
        <v>39</v>
      </c>
      <c r="F58" s="173"/>
      <c r="G58" s="174"/>
      <c r="H58" s="70">
        <v>165000</v>
      </c>
      <c r="I58" s="70">
        <f>H58/E7</f>
        <v>50000</v>
      </c>
      <c r="J58" s="71">
        <v>1</v>
      </c>
      <c r="K58" s="71">
        <v>0</v>
      </c>
      <c r="L58" s="51"/>
      <c r="M58" s="151" t="s">
        <v>14</v>
      </c>
      <c r="N58" s="53">
        <v>42826</v>
      </c>
      <c r="O58" s="149">
        <v>42887</v>
      </c>
      <c r="P58" s="149"/>
      <c r="Q58" s="53"/>
      <c r="R58" s="47" t="s">
        <v>17</v>
      </c>
    </row>
    <row r="59" spans="1:1024" s="65" customFormat="1" ht="46.8" x14ac:dyDescent="0.3">
      <c r="A59" s="47" t="s">
        <v>236</v>
      </c>
      <c r="B59" s="47">
        <v>1.3</v>
      </c>
      <c r="C59" s="48" t="s">
        <v>218</v>
      </c>
      <c r="D59" s="47"/>
      <c r="E59" s="151" t="s">
        <v>112</v>
      </c>
      <c r="F59" s="150"/>
      <c r="G59" s="152"/>
      <c r="H59" s="70">
        <v>6800000</v>
      </c>
      <c r="I59" s="70">
        <f>H59/E7</f>
        <v>2060606.0606060608</v>
      </c>
      <c r="J59" s="151">
        <v>1</v>
      </c>
      <c r="K59" s="151">
        <v>0</v>
      </c>
      <c r="L59" s="51"/>
      <c r="M59" s="151" t="s">
        <v>15</v>
      </c>
      <c r="N59" s="53">
        <v>42887</v>
      </c>
      <c r="O59" s="53">
        <v>42948</v>
      </c>
      <c r="P59" s="53"/>
      <c r="Q59" s="53"/>
      <c r="R59" s="47" t="s">
        <v>17</v>
      </c>
    </row>
    <row r="60" spans="1:1024" s="65" customFormat="1" ht="75" hidden="1" customHeight="1" x14ac:dyDescent="0.3">
      <c r="A60" s="47"/>
      <c r="B60" s="47" t="s">
        <v>183</v>
      </c>
      <c r="C60" s="133" t="s">
        <v>103</v>
      </c>
      <c r="D60" s="47" t="s">
        <v>84</v>
      </c>
      <c r="E60" s="62" t="s">
        <v>102</v>
      </c>
      <c r="F60" s="179"/>
      <c r="G60" s="179"/>
      <c r="H60" s="70">
        <v>0</v>
      </c>
      <c r="I60" s="70">
        <f>H60/3.8</f>
        <v>0</v>
      </c>
      <c r="J60" s="62">
        <v>1</v>
      </c>
      <c r="K60" s="62">
        <v>0</v>
      </c>
      <c r="L60" s="51"/>
      <c r="M60" s="62" t="s">
        <v>15</v>
      </c>
      <c r="N60" s="53"/>
      <c r="O60" s="53"/>
      <c r="P60" s="54"/>
      <c r="Q60" s="54"/>
      <c r="R60" s="47" t="s">
        <v>18</v>
      </c>
    </row>
    <row r="61" spans="1:1024" ht="15.6" x14ac:dyDescent="0.3">
      <c r="A61" s="64"/>
      <c r="B61" s="65"/>
      <c r="C61" s="66"/>
      <c r="D61" s="65"/>
      <c r="E61" s="65"/>
      <c r="F61" s="65"/>
      <c r="G61" s="77" t="s">
        <v>85</v>
      </c>
      <c r="H61" s="59">
        <f>SUM(H54:H60)</f>
        <v>24391749.800000001</v>
      </c>
      <c r="I61" s="59">
        <f>SUM(I54:I60)</f>
        <v>7391439.333333333</v>
      </c>
      <c r="J61" s="68"/>
      <c r="K61" s="68"/>
      <c r="L61" s="69"/>
      <c r="M61" s="65"/>
      <c r="N61" s="65"/>
      <c r="O61" s="65"/>
      <c r="P61" s="65"/>
      <c r="Q61" s="69"/>
      <c r="R61" s="69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ht="15.6" x14ac:dyDescent="0.3">
      <c r="A62" s="64"/>
      <c r="B62" s="65"/>
      <c r="C62" s="66"/>
      <c r="D62" s="65"/>
      <c r="E62" s="65"/>
      <c r="F62" s="65"/>
      <c r="G62" s="77"/>
      <c r="H62" s="59"/>
      <c r="I62" s="59"/>
      <c r="J62" s="68"/>
      <c r="K62" s="68"/>
      <c r="L62" s="69"/>
      <c r="M62" s="65"/>
      <c r="N62" s="65"/>
      <c r="O62" s="65"/>
      <c r="P62" s="65"/>
      <c r="Q62" s="69"/>
      <c r="R62" s="69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s="31" customFormat="1" ht="15.75" customHeight="1" x14ac:dyDescent="0.3">
      <c r="A63" s="185">
        <v>5</v>
      </c>
      <c r="B63" s="186" t="s">
        <v>104</v>
      </c>
      <c r="C63" s="187"/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N63" s="187"/>
      <c r="O63" s="187"/>
      <c r="P63" s="187"/>
      <c r="Q63" s="187"/>
      <c r="R63" s="187"/>
      <c r="S63" s="188"/>
    </row>
    <row r="64" spans="1:1024" ht="15.75" customHeight="1" x14ac:dyDescent="0.3">
      <c r="A64" s="185"/>
      <c r="B64" s="175" t="s">
        <v>87</v>
      </c>
      <c r="C64" s="176" t="s">
        <v>9</v>
      </c>
      <c r="D64" s="175" t="s">
        <v>66</v>
      </c>
      <c r="E64" s="175" t="s">
        <v>67</v>
      </c>
      <c r="F64" s="183"/>
      <c r="G64" s="183"/>
      <c r="H64" s="182" t="s">
        <v>88</v>
      </c>
      <c r="I64" s="182"/>
      <c r="J64" s="182"/>
      <c r="K64" s="182"/>
      <c r="L64" s="175" t="s">
        <v>105</v>
      </c>
      <c r="M64" s="175" t="s">
        <v>71</v>
      </c>
      <c r="N64" s="175" t="s">
        <v>89</v>
      </c>
      <c r="O64" s="175" t="s">
        <v>90</v>
      </c>
      <c r="P64" s="175"/>
      <c r="Q64" s="175" t="s">
        <v>91</v>
      </c>
      <c r="R64" s="175" t="s">
        <v>75</v>
      </c>
      <c r="S64" s="175" t="s">
        <v>16</v>
      </c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 ht="47.25" customHeight="1" x14ac:dyDescent="0.3">
      <c r="A65" s="185"/>
      <c r="B65" s="175"/>
      <c r="C65" s="176"/>
      <c r="D65" s="175"/>
      <c r="E65" s="175"/>
      <c r="F65" s="175" t="s">
        <v>69</v>
      </c>
      <c r="G65" s="175"/>
      <c r="H65" s="45" t="s">
        <v>76</v>
      </c>
      <c r="I65" s="45" t="s">
        <v>77</v>
      </c>
      <c r="J65" s="83" t="s">
        <v>78</v>
      </c>
      <c r="K65" s="46" t="s">
        <v>79</v>
      </c>
      <c r="L65" s="175"/>
      <c r="M65" s="175"/>
      <c r="N65" s="175"/>
      <c r="O65" s="44" t="s">
        <v>106</v>
      </c>
      <c r="P65" s="44" t="s">
        <v>107</v>
      </c>
      <c r="Q65" s="175"/>
      <c r="R65" s="175"/>
      <c r="S65" s="17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 s="65" customFormat="1" ht="46.8" x14ac:dyDescent="0.3">
      <c r="A66" s="47" t="s">
        <v>173</v>
      </c>
      <c r="B66" s="47">
        <v>3.1</v>
      </c>
      <c r="C66" s="153" t="s">
        <v>200</v>
      </c>
      <c r="D66" s="47"/>
      <c r="E66" s="151" t="s">
        <v>46</v>
      </c>
      <c r="F66" s="181" t="s">
        <v>240</v>
      </c>
      <c r="G66" s="181"/>
      <c r="H66" s="70">
        <f>I66*E7</f>
        <v>32287.199999999997</v>
      </c>
      <c r="I66" s="70">
        <v>9784</v>
      </c>
      <c r="J66" s="151">
        <v>1</v>
      </c>
      <c r="K66" s="151">
        <v>0</v>
      </c>
      <c r="L66" s="84">
        <v>1</v>
      </c>
      <c r="M66" s="84"/>
      <c r="N66" s="151" t="s">
        <v>14</v>
      </c>
      <c r="O66" s="53">
        <v>42689</v>
      </c>
      <c r="P66" s="85">
        <v>42767</v>
      </c>
      <c r="Q66" s="151"/>
      <c r="R66" s="86"/>
      <c r="S66" s="47" t="s">
        <v>18</v>
      </c>
      <c r="T66" s="87"/>
      <c r="U66" s="61"/>
      <c r="V66" s="61"/>
      <c r="W66" s="61"/>
    </row>
    <row r="67" spans="1:1024" ht="62.4" x14ac:dyDescent="0.3">
      <c r="A67" s="47" t="s">
        <v>172</v>
      </c>
      <c r="B67" s="47">
        <v>4.2</v>
      </c>
      <c r="C67" s="48" t="s">
        <v>227</v>
      </c>
      <c r="D67" s="47"/>
      <c r="E67" s="62" t="s">
        <v>46</v>
      </c>
      <c r="F67" s="177"/>
      <c r="G67" s="174"/>
      <c r="H67" s="70">
        <v>100000</v>
      </c>
      <c r="I67" s="70">
        <f>H67/E7</f>
        <v>30303.030303030304</v>
      </c>
      <c r="J67" s="62">
        <v>1</v>
      </c>
      <c r="K67" s="62">
        <v>0</v>
      </c>
      <c r="L67" s="84">
        <v>1</v>
      </c>
      <c r="M67" s="84"/>
      <c r="N67" s="130" t="s">
        <v>14</v>
      </c>
      <c r="O67" s="53">
        <v>42826</v>
      </c>
      <c r="P67" s="85">
        <v>42887</v>
      </c>
      <c r="Q67" s="62"/>
      <c r="R67" s="86"/>
      <c r="S67" s="47" t="s">
        <v>17</v>
      </c>
      <c r="T67" s="87"/>
      <c r="U67" s="61"/>
      <c r="V67" s="61"/>
      <c r="W67" s="61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 ht="46.8" x14ac:dyDescent="0.3">
      <c r="A68" s="47" t="s">
        <v>174</v>
      </c>
      <c r="B68" s="47" t="s">
        <v>162</v>
      </c>
      <c r="C68" s="48" t="s">
        <v>163</v>
      </c>
      <c r="D68" s="47"/>
      <c r="E68" s="151" t="s">
        <v>46</v>
      </c>
      <c r="F68" s="177"/>
      <c r="G68" s="178"/>
      <c r="H68" s="70">
        <v>145200</v>
      </c>
      <c r="I68" s="70">
        <f>H68/E7</f>
        <v>44000</v>
      </c>
      <c r="J68" s="151">
        <v>1</v>
      </c>
      <c r="K68" s="151">
        <v>0</v>
      </c>
      <c r="L68" s="84">
        <v>1</v>
      </c>
      <c r="M68" s="84"/>
      <c r="N68" s="151" t="s">
        <v>14</v>
      </c>
      <c r="O68" s="53">
        <v>42767</v>
      </c>
      <c r="P68" s="85">
        <v>42795</v>
      </c>
      <c r="Q68" s="151"/>
      <c r="R68" s="86"/>
      <c r="S68" s="47" t="s">
        <v>18</v>
      </c>
      <c r="T68" s="87"/>
      <c r="U68" s="61"/>
      <c r="V68" s="61"/>
      <c r="W68" s="61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 ht="62.4" x14ac:dyDescent="0.3">
      <c r="A69" s="47" t="s">
        <v>180</v>
      </c>
      <c r="B69" s="47">
        <v>3.3</v>
      </c>
      <c r="C69" s="48" t="s">
        <v>221</v>
      </c>
      <c r="D69" s="47"/>
      <c r="E69" s="131" t="s">
        <v>46</v>
      </c>
      <c r="F69" s="177" t="s">
        <v>222</v>
      </c>
      <c r="G69" s="180"/>
      <c r="H69" s="70">
        <v>120000</v>
      </c>
      <c r="I69" s="70">
        <f>H69/E7</f>
        <v>36363.636363636368</v>
      </c>
      <c r="J69" s="131">
        <v>1</v>
      </c>
      <c r="K69" s="131">
        <v>0</v>
      </c>
      <c r="L69" s="84">
        <v>1</v>
      </c>
      <c r="M69" s="84"/>
      <c r="N69" s="131" t="s">
        <v>14</v>
      </c>
      <c r="O69" s="53">
        <v>42705</v>
      </c>
      <c r="P69" s="85">
        <v>42767</v>
      </c>
      <c r="Q69" s="131"/>
      <c r="R69" s="86"/>
      <c r="S69" s="47" t="s">
        <v>18</v>
      </c>
      <c r="T69" s="87"/>
      <c r="U69" s="61"/>
      <c r="V69" s="61"/>
      <c r="W69" s="61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 ht="31.2" x14ac:dyDescent="0.3">
      <c r="A70" s="156" t="s">
        <v>199</v>
      </c>
      <c r="B70" s="156" t="s">
        <v>168</v>
      </c>
      <c r="C70" s="157" t="s">
        <v>252</v>
      </c>
      <c r="D70" s="156"/>
      <c r="E70" s="158" t="s">
        <v>46</v>
      </c>
      <c r="F70" s="159"/>
      <c r="G70" s="160"/>
      <c r="H70" s="161">
        <v>300000</v>
      </c>
      <c r="I70" s="161">
        <f>H70/E7</f>
        <v>90909.090909090912</v>
      </c>
      <c r="J70" s="158">
        <v>1</v>
      </c>
      <c r="K70" s="158">
        <v>0</v>
      </c>
      <c r="L70" s="162">
        <v>1</v>
      </c>
      <c r="M70" s="162"/>
      <c r="N70" s="158" t="s">
        <v>14</v>
      </c>
      <c r="O70" s="163">
        <v>42767</v>
      </c>
      <c r="P70" s="164">
        <v>42795</v>
      </c>
      <c r="Q70" s="158"/>
      <c r="R70" s="165"/>
      <c r="S70" s="156" t="s">
        <v>17</v>
      </c>
      <c r="T70" s="87"/>
      <c r="U70" s="61"/>
      <c r="V70" s="61"/>
      <c r="W70" s="61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 s="61" customFormat="1" ht="62.4" x14ac:dyDescent="0.3">
      <c r="A71" s="47" t="s">
        <v>251</v>
      </c>
      <c r="B71" s="47" t="s">
        <v>181</v>
      </c>
      <c r="C71" s="48" t="s">
        <v>182</v>
      </c>
      <c r="D71" s="47"/>
      <c r="E71" s="129" t="s">
        <v>46</v>
      </c>
      <c r="F71" s="181" t="s">
        <v>235</v>
      </c>
      <c r="G71" s="181"/>
      <c r="H71" s="70">
        <v>327566</v>
      </c>
      <c r="I71" s="70">
        <f>H71/E7</f>
        <v>99262.424242424255</v>
      </c>
      <c r="J71" s="62">
        <v>1</v>
      </c>
      <c r="K71" s="62">
        <v>0</v>
      </c>
      <c r="L71" s="84">
        <v>1</v>
      </c>
      <c r="M71" s="84"/>
      <c r="N71" s="130" t="s">
        <v>14</v>
      </c>
      <c r="O71" s="53">
        <v>42736</v>
      </c>
      <c r="P71" s="85">
        <v>42767</v>
      </c>
      <c r="Q71" s="62"/>
      <c r="R71" s="86"/>
      <c r="S71" s="47" t="s">
        <v>18</v>
      </c>
      <c r="T71" s="87"/>
    </row>
    <row r="72" spans="1:1024" ht="15.6" x14ac:dyDescent="0.3">
      <c r="A72" s="56"/>
      <c r="B72"/>
      <c r="C72" s="37"/>
      <c r="D72"/>
      <c r="E72"/>
      <c r="F72"/>
      <c r="G72" s="77" t="s">
        <v>85</v>
      </c>
      <c r="H72" s="88">
        <f>SUM(H66:H71)</f>
        <v>1025053.2</v>
      </c>
      <c r="I72" s="88">
        <f>SUM(I66:I71)</f>
        <v>310622.18181818182</v>
      </c>
      <c r="J72"/>
      <c r="K72"/>
      <c r="L72"/>
      <c r="M72"/>
      <c r="N72"/>
      <c r="O72"/>
      <c r="P72"/>
      <c r="Q72"/>
      <c r="R72"/>
      <c r="S72"/>
      <c r="T72" s="61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 ht="15.6" x14ac:dyDescent="0.3">
      <c r="A73" s="56"/>
      <c r="B73"/>
      <c r="C73" s="37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 s="65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 ht="15.6" x14ac:dyDescent="0.3">
      <c r="A74" s="56"/>
      <c r="B74"/>
      <c r="C74" s="37"/>
      <c r="D74"/>
      <c r="E74"/>
      <c r="F74"/>
      <c r="G74" s="77"/>
      <c r="H74"/>
      <c r="I74"/>
      <c r="J74"/>
      <c r="K74"/>
      <c r="L74"/>
      <c r="M74"/>
      <c r="N74"/>
      <c r="O74"/>
      <c r="P74"/>
      <c r="Q74"/>
      <c r="R74"/>
      <c r="S74"/>
      <c r="T74" s="61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 s="61" customFormat="1" ht="15.6" x14ac:dyDescent="0.3">
      <c r="A75" s="89"/>
      <c r="B75" s="89"/>
      <c r="C75" s="90"/>
      <c r="D75" s="89"/>
      <c r="E75" s="91"/>
      <c r="F75" s="69"/>
      <c r="G75" s="77"/>
      <c r="H75" s="92"/>
      <c r="I75" s="92"/>
      <c r="J75" s="93"/>
      <c r="K75" s="93"/>
      <c r="L75" s="93"/>
      <c r="M75" s="91"/>
      <c r="N75" s="94"/>
      <c r="O75" s="94"/>
      <c r="P75" s="94"/>
      <c r="Q75" s="94"/>
      <c r="R75" s="91"/>
      <c r="T75" s="87"/>
    </row>
    <row r="76" spans="1:1024" ht="15.6" x14ac:dyDescent="0.3">
      <c r="A76" s="89"/>
      <c r="B76" s="89"/>
      <c r="C76" s="90"/>
      <c r="D76" s="89"/>
      <c r="E76" s="91"/>
      <c r="F76" s="69"/>
      <c r="G76" s="69"/>
      <c r="H76" s="95"/>
      <c r="I76"/>
      <c r="J76" s="93"/>
      <c r="K76" s="93"/>
      <c r="L76" s="93"/>
      <c r="M76" s="91"/>
      <c r="N76" s="94"/>
      <c r="O76" s="94"/>
      <c r="P76" s="94"/>
      <c r="Q76" s="94"/>
      <c r="R76" s="91"/>
      <c r="S76"/>
      <c r="T76" s="87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 ht="15.75" customHeight="1" x14ac:dyDescent="0.3">
      <c r="A77" s="87"/>
      <c r="B77" s="191" t="s">
        <v>109</v>
      </c>
      <c r="C77" s="96" t="s">
        <v>13</v>
      </c>
      <c r="D77"/>
      <c r="E77"/>
      <c r="F77"/>
      <c r="G77"/>
      <c r="H77"/>
      <c r="I77"/>
      <c r="J77"/>
      <c r="K77"/>
      <c r="L77" s="87"/>
      <c r="M77"/>
      <c r="N77"/>
      <c r="O77"/>
      <c r="P77"/>
      <c r="Q77" s="87"/>
      <c r="R77" s="8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 ht="15.6" x14ac:dyDescent="0.3">
      <c r="A78" s="87"/>
      <c r="B78" s="191"/>
      <c r="C78" s="96" t="s">
        <v>14</v>
      </c>
      <c r="D78"/>
      <c r="E78"/>
      <c r="F78"/>
      <c r="G78"/>
      <c r="H78"/>
      <c r="I78"/>
      <c r="J78"/>
      <c r="K78"/>
      <c r="L78" s="87"/>
      <c r="M78"/>
      <c r="N78"/>
      <c r="O78"/>
      <c r="P78"/>
      <c r="Q78" s="87"/>
      <c r="R78" s="87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 ht="15.6" x14ac:dyDescent="0.3">
      <c r="A79" s="87"/>
      <c r="B79" s="191"/>
      <c r="C79" s="96" t="s">
        <v>15</v>
      </c>
      <c r="D79"/>
      <c r="E79"/>
      <c r="F79"/>
      <c r="G79"/>
      <c r="H79"/>
      <c r="I79"/>
      <c r="J79"/>
      <c r="K79"/>
      <c r="L79" s="87"/>
      <c r="M79"/>
      <c r="N79"/>
      <c r="O79"/>
      <c r="P79"/>
      <c r="Q79" s="87"/>
      <c r="R79" s="87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 x14ac:dyDescent="0.3">
      <c r="A80"/>
      <c r="B80"/>
      <c r="C80" s="37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 ht="15.75" customHeight="1" x14ac:dyDescent="0.3">
      <c r="A81" s="87"/>
      <c r="B81" s="191" t="s">
        <v>16</v>
      </c>
      <c r="C81" s="96" t="s">
        <v>17</v>
      </c>
      <c r="D81"/>
      <c r="E81"/>
      <c r="F81"/>
      <c r="G81"/>
      <c r="H81"/>
      <c r="I81"/>
      <c r="J81"/>
      <c r="K81"/>
      <c r="L81" s="87"/>
      <c r="M81"/>
      <c r="N81"/>
      <c r="O81"/>
      <c r="P81"/>
      <c r="Q81" s="87"/>
      <c r="R81" s="87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  <row r="82" spans="1:1024" ht="15.6" x14ac:dyDescent="0.3">
      <c r="A82" s="87"/>
      <c r="B82" s="191"/>
      <c r="C82" s="96" t="s">
        <v>18</v>
      </c>
      <c r="D82"/>
      <c r="E82"/>
      <c r="F82"/>
      <c r="G82"/>
      <c r="H82"/>
      <c r="I82"/>
      <c r="J82"/>
      <c r="K82"/>
      <c r="L82" s="87"/>
      <c r="M82"/>
      <c r="N82"/>
      <c r="O82"/>
      <c r="P82"/>
      <c r="Q82" s="87"/>
      <c r="R82" s="87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  <c r="AMJ82"/>
    </row>
    <row r="83" spans="1:1024" ht="15.6" x14ac:dyDescent="0.3">
      <c r="A83" s="87"/>
      <c r="B83" s="191"/>
      <c r="C83" s="96" t="s">
        <v>19</v>
      </c>
      <c r="D83"/>
      <c r="E83"/>
      <c r="F83"/>
      <c r="G83"/>
      <c r="H83"/>
      <c r="I83"/>
      <c r="J83"/>
      <c r="K83"/>
      <c r="L83" s="87"/>
      <c r="M83"/>
      <c r="N83"/>
      <c r="O83"/>
      <c r="P83"/>
      <c r="Q83" s="87"/>
      <c r="R83" s="87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  <c r="AMJ83"/>
    </row>
    <row r="84" spans="1:1024" ht="15.6" x14ac:dyDescent="0.3">
      <c r="A84" s="87"/>
      <c r="B84" s="191"/>
      <c r="C84" s="96" t="s">
        <v>20</v>
      </c>
      <c r="D84"/>
      <c r="E84"/>
      <c r="F84"/>
      <c r="G84"/>
      <c r="H84"/>
      <c r="I84"/>
      <c r="J84"/>
      <c r="K84"/>
      <c r="L84" s="87"/>
      <c r="M84"/>
      <c r="N84"/>
      <c r="O84"/>
      <c r="P84"/>
      <c r="Q84" s="87"/>
      <c r="R84" s="87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  <c r="AMJ84"/>
    </row>
    <row r="85" spans="1:1024" ht="31.2" x14ac:dyDescent="0.3">
      <c r="A85" s="87"/>
      <c r="B85" s="191"/>
      <c r="C85" s="96" t="s">
        <v>21</v>
      </c>
      <c r="D85"/>
      <c r="E85"/>
      <c r="F85"/>
      <c r="G85"/>
      <c r="H85"/>
      <c r="I85"/>
      <c r="J85"/>
      <c r="K85"/>
      <c r="L85" s="87"/>
      <c r="M85"/>
      <c r="N85"/>
      <c r="O85"/>
      <c r="P85"/>
      <c r="Q85" s="87"/>
      <c r="R85" s="87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  <c r="AMJ85"/>
    </row>
    <row r="86" spans="1:1024" ht="15.6" x14ac:dyDescent="0.3">
      <c r="A86" s="87"/>
      <c r="B86" s="191"/>
      <c r="C86" s="96" t="s">
        <v>22</v>
      </c>
      <c r="D86"/>
      <c r="E86"/>
      <c r="F86"/>
      <c r="G86"/>
      <c r="H86"/>
      <c r="I86"/>
      <c r="J86"/>
      <c r="K86"/>
      <c r="L86" s="87"/>
      <c r="M86"/>
      <c r="N86"/>
      <c r="O86"/>
      <c r="P86"/>
      <c r="Q86" s="87"/>
      <c r="R86" s="87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  <c r="AMJ86"/>
    </row>
    <row r="87" spans="1:1024" ht="15.6" x14ac:dyDescent="0.3">
      <c r="A87" s="87"/>
      <c r="B87" s="191"/>
      <c r="C87" s="96" t="s">
        <v>23</v>
      </c>
      <c r="D87"/>
      <c r="E87"/>
      <c r="F87"/>
      <c r="G87"/>
      <c r="H87"/>
      <c r="I87"/>
      <c r="J87"/>
      <c r="K87"/>
      <c r="L87" s="87"/>
      <c r="M87"/>
      <c r="N87"/>
      <c r="O87"/>
      <c r="P87"/>
      <c r="Q87" s="87"/>
      <c r="R87" s="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  <c r="AMJ87"/>
    </row>
    <row r="88" spans="1:1024" ht="15.6" x14ac:dyDescent="0.3">
      <c r="A88" s="87"/>
      <c r="B88" s="191"/>
      <c r="C88" s="96" t="s">
        <v>110</v>
      </c>
      <c r="D88"/>
      <c r="E88"/>
      <c r="F88"/>
      <c r="G88"/>
      <c r="H88"/>
      <c r="I88"/>
      <c r="J88"/>
      <c r="K88"/>
      <c r="L88" s="87"/>
      <c r="M88"/>
      <c r="N88"/>
      <c r="O88"/>
      <c r="P88"/>
      <c r="Q88" s="87"/>
      <c r="R88" s="87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  <c r="AMJ88"/>
    </row>
    <row r="89" spans="1:1024" x14ac:dyDescent="0.3">
      <c r="A89"/>
      <c r="B89"/>
      <c r="C89" s="37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</row>
    <row r="90" spans="1:1024" ht="29.85" customHeight="1" x14ac:dyDescent="0.3">
      <c r="A90" s="87"/>
      <c r="B90" s="191" t="s">
        <v>27</v>
      </c>
      <c r="C90" s="189" t="s">
        <v>111</v>
      </c>
      <c r="D90" s="189" t="s">
        <v>112</v>
      </c>
      <c r="E90" s="189"/>
      <c r="F90" s="97"/>
      <c r="G90" s="98"/>
      <c r="H90" s="98"/>
      <c r="I90" s="99"/>
      <c r="J90" s="87"/>
      <c r="K90" s="87"/>
      <c r="L90" s="87"/>
      <c r="M90"/>
      <c r="N90"/>
      <c r="O90"/>
      <c r="P90"/>
      <c r="Q90" s="87"/>
      <c r="R90" s="87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  <c r="AMJ90"/>
    </row>
    <row r="91" spans="1:1024" ht="29.85" customHeight="1" x14ac:dyDescent="0.3">
      <c r="A91" s="87"/>
      <c r="B91" s="191"/>
      <c r="C91" s="189"/>
      <c r="D91" s="189" t="s">
        <v>113</v>
      </c>
      <c r="E91" s="189"/>
      <c r="F91" s="97"/>
      <c r="G91" s="98"/>
      <c r="H91" s="98"/>
      <c r="I91" s="99"/>
      <c r="J91" s="87"/>
      <c r="K91" s="87"/>
      <c r="L91" s="87"/>
      <c r="M91"/>
      <c r="N91"/>
      <c r="O91"/>
      <c r="P91"/>
      <c r="Q91" s="87"/>
      <c r="R91" s="87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  <c r="AMJ91"/>
    </row>
    <row r="92" spans="1:1024" ht="29.85" customHeight="1" x14ac:dyDescent="0.3">
      <c r="A92" s="87"/>
      <c r="B92" s="191"/>
      <c r="C92" s="189"/>
      <c r="D92" s="189" t="s">
        <v>102</v>
      </c>
      <c r="E92" s="189"/>
      <c r="F92" s="97"/>
      <c r="G92" s="98"/>
      <c r="H92" s="98"/>
      <c r="I92" s="99"/>
      <c r="J92" s="87"/>
      <c r="K92" s="87"/>
      <c r="L92" s="87"/>
      <c r="M92"/>
      <c r="N92"/>
      <c r="O92"/>
      <c r="P92"/>
      <c r="Q92" s="87"/>
      <c r="R92" s="87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  <c r="AMJ92"/>
    </row>
    <row r="93" spans="1:1024" ht="15.6" customHeight="1" x14ac:dyDescent="0.3">
      <c r="A93" s="87"/>
      <c r="B93" s="191"/>
      <c r="C93" s="189"/>
      <c r="D93" s="189" t="s">
        <v>32</v>
      </c>
      <c r="E93" s="189"/>
      <c r="F93" s="97"/>
      <c r="G93" s="98"/>
      <c r="H93" s="98"/>
      <c r="I93" s="99"/>
      <c r="J93" s="87"/>
      <c r="K93" s="87"/>
      <c r="L93" s="87"/>
      <c r="M93"/>
      <c r="N93"/>
      <c r="O93"/>
      <c r="P93"/>
      <c r="Q93" s="87"/>
      <c r="R93" s="87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  <c r="AMJ93"/>
    </row>
    <row r="94" spans="1:1024" ht="15.75" customHeight="1" x14ac:dyDescent="0.3">
      <c r="A94" s="87"/>
      <c r="B94" s="191"/>
      <c r="C94" s="189"/>
      <c r="D94" s="189" t="s">
        <v>33</v>
      </c>
      <c r="E94" s="189"/>
      <c r="F94" s="97"/>
      <c r="G94" s="98"/>
      <c r="H94" s="98"/>
      <c r="I94" s="99"/>
      <c r="J94" s="87"/>
      <c r="K94" s="87"/>
      <c r="L94" s="87"/>
      <c r="M94"/>
      <c r="N94"/>
      <c r="O94"/>
      <c r="P94"/>
      <c r="Q94" s="87"/>
      <c r="R94" s="87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  <c r="AMJ94"/>
    </row>
    <row r="95" spans="1:1024" ht="29.85" customHeight="1" x14ac:dyDescent="0.3">
      <c r="A95" s="87"/>
      <c r="B95" s="191"/>
      <c r="C95" s="189"/>
      <c r="D95" s="189" t="s">
        <v>114</v>
      </c>
      <c r="E95" s="189"/>
      <c r="F95" s="97"/>
      <c r="G95" s="98"/>
      <c r="H95" s="98"/>
      <c r="I95" s="99"/>
      <c r="J95" s="87"/>
      <c r="K95" s="87"/>
      <c r="L95" s="87"/>
      <c r="M95"/>
      <c r="N95"/>
      <c r="O95"/>
      <c r="P95"/>
      <c r="Q95" s="87"/>
      <c r="R95" s="87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  <c r="AMJ95"/>
    </row>
    <row r="96" spans="1:1024" ht="29.85" customHeight="1" x14ac:dyDescent="0.3">
      <c r="A96" s="87"/>
      <c r="B96" s="191"/>
      <c r="C96" s="189"/>
      <c r="D96" s="189" t="s">
        <v>115</v>
      </c>
      <c r="E96" s="189"/>
      <c r="F96" s="97"/>
      <c r="G96" s="98"/>
      <c r="H96" s="98"/>
      <c r="I96" s="99"/>
      <c r="J96" s="87"/>
      <c r="K96" s="87"/>
      <c r="L96" s="87"/>
      <c r="M96"/>
      <c r="N96"/>
      <c r="O96"/>
      <c r="P96"/>
      <c r="Q96" s="87"/>
      <c r="R96" s="87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  <c r="AMJ96"/>
    </row>
    <row r="97" spans="1:1024" ht="15.75" customHeight="1" x14ac:dyDescent="0.3">
      <c r="A97" s="87"/>
      <c r="B97" s="191"/>
      <c r="C97" s="190" t="s">
        <v>36</v>
      </c>
      <c r="D97" s="189" t="s">
        <v>37</v>
      </c>
      <c r="E97" s="189"/>
      <c r="F97" s="97"/>
      <c r="G97" s="98"/>
      <c r="H97" s="98"/>
      <c r="I97" s="99"/>
      <c r="J97" s="87"/>
      <c r="K97" s="87"/>
      <c r="L97" s="87"/>
      <c r="M97"/>
      <c r="N97"/>
      <c r="O97"/>
      <c r="P97"/>
      <c r="Q97" s="87"/>
      <c r="R97" s="8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  <c r="AMJ97"/>
    </row>
    <row r="98" spans="1:1024" ht="15.75" customHeight="1" x14ac:dyDescent="0.3">
      <c r="A98" s="87"/>
      <c r="B98" s="191"/>
      <c r="C98" s="190"/>
      <c r="D98" s="189" t="s">
        <v>38</v>
      </c>
      <c r="E98" s="189"/>
      <c r="F98" s="97"/>
      <c r="G98" s="98"/>
      <c r="H98" s="98"/>
      <c r="I98" s="99"/>
      <c r="J98" s="87"/>
      <c r="K98" s="87"/>
      <c r="L98" s="87"/>
      <c r="M98"/>
      <c r="N98"/>
      <c r="O98"/>
      <c r="P98"/>
      <c r="Q98" s="87"/>
      <c r="R98" s="87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  <c r="AMJ98"/>
    </row>
    <row r="99" spans="1:1024" ht="15.75" customHeight="1" x14ac:dyDescent="0.3">
      <c r="A99" s="87"/>
      <c r="B99" s="191"/>
      <c r="C99" s="190"/>
      <c r="D99" s="189" t="s">
        <v>39</v>
      </c>
      <c r="E99" s="189"/>
      <c r="F99"/>
      <c r="G99"/>
      <c r="H99"/>
      <c r="I99"/>
      <c r="J99"/>
      <c r="K99"/>
      <c r="L99" s="87"/>
      <c r="M99"/>
      <c r="N99"/>
      <c r="O99"/>
      <c r="P99"/>
      <c r="Q99" s="87"/>
      <c r="R99" s="87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  <c r="AMJ99"/>
    </row>
    <row r="100" spans="1:1024" ht="15.75" customHeight="1" x14ac:dyDescent="0.3">
      <c r="A100" s="87"/>
      <c r="B100" s="191"/>
      <c r="C100" s="190"/>
      <c r="D100" s="189" t="s">
        <v>32</v>
      </c>
      <c r="E100" s="189"/>
      <c r="F100"/>
      <c r="G100"/>
      <c r="H100"/>
      <c r="I100"/>
      <c r="J100"/>
      <c r="K100"/>
      <c r="L100" s="87"/>
      <c r="M100"/>
      <c r="N100"/>
      <c r="O100"/>
      <c r="P100"/>
      <c r="Q100" s="87"/>
      <c r="R100" s="87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  <c r="AMJ100"/>
    </row>
    <row r="101" spans="1:1024" ht="15.6" customHeight="1" x14ac:dyDescent="0.3">
      <c r="A101" s="87"/>
      <c r="B101" s="191"/>
      <c r="C101" s="190"/>
      <c r="D101" s="189" t="s">
        <v>33</v>
      </c>
      <c r="E101" s="189"/>
      <c r="F101"/>
      <c r="G101"/>
      <c r="H101"/>
      <c r="I101"/>
      <c r="J101"/>
      <c r="K101"/>
      <c r="L101" s="87"/>
      <c r="M101"/>
      <c r="N101"/>
      <c r="O101"/>
      <c r="P101"/>
      <c r="Q101" s="87"/>
      <c r="R101" s="87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  <c r="AMJ101"/>
    </row>
    <row r="102" spans="1:1024" ht="29.85" customHeight="1" x14ac:dyDescent="0.3">
      <c r="A102" s="87"/>
      <c r="B102" s="191"/>
      <c r="C102" s="190"/>
      <c r="D102" s="189" t="s">
        <v>116</v>
      </c>
      <c r="E102" s="189"/>
      <c r="F102"/>
      <c r="G102"/>
      <c r="H102"/>
      <c r="I102"/>
      <c r="J102"/>
      <c r="K102"/>
      <c r="L102" s="87"/>
      <c r="M102"/>
      <c r="N102"/>
      <c r="O102"/>
      <c r="P102"/>
      <c r="Q102" s="87"/>
      <c r="R102" s="87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  <c r="RM102"/>
      <c r="RN102"/>
      <c r="RO102"/>
      <c r="RP102"/>
      <c r="RQ102"/>
      <c r="RR102"/>
      <c r="RS102"/>
      <c r="RT102"/>
      <c r="RU102"/>
      <c r="RV102"/>
      <c r="RW102"/>
      <c r="RX102"/>
      <c r="RY102"/>
      <c r="RZ102"/>
      <c r="SA102"/>
      <c r="SB102"/>
      <c r="SC102"/>
      <c r="SD102"/>
      <c r="SE102"/>
      <c r="SF102"/>
      <c r="SG102"/>
      <c r="SH102"/>
      <c r="SI102"/>
      <c r="SJ102"/>
      <c r="SK102"/>
      <c r="SL102"/>
      <c r="SM102"/>
      <c r="SN102"/>
      <c r="SO102"/>
      <c r="SP102"/>
      <c r="SQ102"/>
      <c r="SR102"/>
      <c r="SS102"/>
      <c r="ST102"/>
      <c r="SU102"/>
      <c r="SV102"/>
      <c r="SW102"/>
      <c r="SX102"/>
      <c r="SY102"/>
      <c r="SZ102"/>
      <c r="TA102"/>
      <c r="TB102"/>
      <c r="TC102"/>
      <c r="TD102"/>
      <c r="TE102"/>
      <c r="TF102"/>
      <c r="TG102"/>
      <c r="TH102"/>
      <c r="TI102"/>
      <c r="TJ102"/>
      <c r="TK102"/>
      <c r="TL102"/>
      <c r="TM102"/>
      <c r="TN102"/>
      <c r="TO102"/>
      <c r="TP102"/>
      <c r="TQ102"/>
      <c r="TR102"/>
      <c r="TS102"/>
      <c r="TT102"/>
      <c r="TU102"/>
      <c r="TV102"/>
      <c r="TW102"/>
      <c r="TX102"/>
      <c r="TY102"/>
      <c r="TZ102"/>
      <c r="UA102"/>
      <c r="UB102"/>
      <c r="UC102"/>
      <c r="UD102"/>
      <c r="UE102"/>
      <c r="UF102"/>
      <c r="UG102"/>
      <c r="UH102"/>
      <c r="UI102"/>
      <c r="UJ102"/>
      <c r="UK102"/>
      <c r="UL102"/>
      <c r="UM102"/>
      <c r="UN102"/>
      <c r="UO102"/>
      <c r="UP102"/>
      <c r="UQ102"/>
      <c r="UR102"/>
      <c r="US102"/>
      <c r="UT102"/>
      <c r="UU102"/>
      <c r="UV102"/>
      <c r="UW102"/>
      <c r="UX102"/>
      <c r="UY102"/>
      <c r="UZ102"/>
      <c r="VA102"/>
      <c r="VB102"/>
      <c r="VC102"/>
      <c r="VD102"/>
      <c r="VE102"/>
      <c r="VF102"/>
      <c r="VG102"/>
      <c r="VH102"/>
      <c r="VI102"/>
      <c r="VJ102"/>
      <c r="VK102"/>
      <c r="VL102"/>
      <c r="VM102"/>
      <c r="VN102"/>
      <c r="VO102"/>
      <c r="VP102"/>
      <c r="VQ102"/>
      <c r="VR102"/>
      <c r="VS102"/>
      <c r="VT102"/>
      <c r="VU102"/>
      <c r="VV102"/>
      <c r="VW102"/>
      <c r="VX102"/>
      <c r="VY102"/>
      <c r="VZ102"/>
      <c r="WA102"/>
      <c r="WB102"/>
      <c r="WC102"/>
      <c r="WD102"/>
      <c r="WE102"/>
      <c r="WF102"/>
      <c r="WG102"/>
      <c r="WH102"/>
      <c r="WI102"/>
      <c r="WJ102"/>
      <c r="WK102"/>
      <c r="WL102"/>
      <c r="WM102"/>
      <c r="WN102"/>
      <c r="WO102"/>
      <c r="WP102"/>
      <c r="WQ102"/>
      <c r="WR102"/>
      <c r="WS102"/>
      <c r="WT102"/>
      <c r="WU102"/>
      <c r="WV102"/>
      <c r="WW102"/>
      <c r="WX102"/>
      <c r="WY102"/>
      <c r="WZ102"/>
      <c r="XA102"/>
      <c r="XB102"/>
      <c r="XC102"/>
      <c r="XD102"/>
      <c r="XE102"/>
      <c r="XF102"/>
      <c r="XG102"/>
      <c r="XH102"/>
      <c r="XI102"/>
      <c r="XJ102"/>
      <c r="XK102"/>
      <c r="XL102"/>
      <c r="XM102"/>
      <c r="XN102"/>
      <c r="XO102"/>
      <c r="XP102"/>
      <c r="XQ102"/>
      <c r="XR102"/>
      <c r="XS102"/>
      <c r="XT102"/>
      <c r="XU102"/>
      <c r="XV102"/>
      <c r="XW102"/>
      <c r="XX102"/>
      <c r="XY102"/>
      <c r="XZ102"/>
      <c r="YA102"/>
      <c r="YB102"/>
      <c r="YC102"/>
      <c r="YD102"/>
      <c r="YE102"/>
      <c r="YF102"/>
      <c r="YG102"/>
      <c r="YH102"/>
      <c r="YI102"/>
      <c r="YJ102"/>
      <c r="YK102"/>
      <c r="YL102"/>
      <c r="YM102"/>
      <c r="YN102"/>
      <c r="YO102"/>
      <c r="YP102"/>
      <c r="YQ102"/>
      <c r="YR102"/>
      <c r="YS102"/>
      <c r="YT102"/>
      <c r="YU102"/>
      <c r="YV102"/>
      <c r="YW102"/>
      <c r="YX102"/>
      <c r="YY102"/>
      <c r="YZ102"/>
      <c r="ZA102"/>
      <c r="ZB102"/>
      <c r="ZC102"/>
      <c r="ZD102"/>
      <c r="ZE102"/>
      <c r="ZF102"/>
      <c r="ZG102"/>
      <c r="ZH102"/>
      <c r="ZI102"/>
      <c r="ZJ102"/>
      <c r="ZK102"/>
      <c r="ZL102"/>
      <c r="ZM102"/>
      <c r="ZN102"/>
      <c r="ZO102"/>
      <c r="ZP102"/>
      <c r="ZQ102"/>
      <c r="ZR102"/>
      <c r="ZS102"/>
      <c r="ZT102"/>
      <c r="ZU102"/>
      <c r="ZV102"/>
      <c r="ZW102"/>
      <c r="ZX102"/>
      <c r="ZY102"/>
      <c r="ZZ102"/>
      <c r="AAA102"/>
      <c r="AAB102"/>
      <c r="AAC102"/>
      <c r="AAD102"/>
      <c r="AAE102"/>
      <c r="AAF102"/>
      <c r="AAG102"/>
      <c r="AAH102"/>
      <c r="AAI102"/>
      <c r="AAJ102"/>
      <c r="AAK102"/>
      <c r="AAL102"/>
      <c r="AAM102"/>
      <c r="AAN102"/>
      <c r="AAO102"/>
      <c r="AAP102"/>
      <c r="AAQ102"/>
      <c r="AAR102"/>
      <c r="AAS102"/>
      <c r="AAT102"/>
      <c r="AAU102"/>
      <c r="AAV102"/>
      <c r="AAW102"/>
      <c r="AAX102"/>
      <c r="AAY102"/>
      <c r="AAZ102"/>
      <c r="ABA102"/>
      <c r="ABB102"/>
      <c r="ABC102"/>
      <c r="ABD102"/>
      <c r="ABE102"/>
      <c r="ABF102"/>
      <c r="ABG102"/>
      <c r="ABH102"/>
      <c r="ABI102"/>
      <c r="ABJ102"/>
      <c r="ABK102"/>
      <c r="ABL102"/>
      <c r="ABM102"/>
      <c r="ABN102"/>
      <c r="ABO102"/>
      <c r="ABP102"/>
      <c r="ABQ102"/>
      <c r="ABR102"/>
      <c r="ABS102"/>
      <c r="ABT102"/>
      <c r="ABU102"/>
      <c r="ABV102"/>
      <c r="ABW102"/>
      <c r="ABX102"/>
      <c r="ABY102"/>
      <c r="ABZ102"/>
      <c r="ACA102"/>
      <c r="ACB102"/>
      <c r="ACC102"/>
      <c r="ACD102"/>
      <c r="ACE102"/>
      <c r="ACF102"/>
      <c r="ACG102"/>
      <c r="ACH102"/>
      <c r="ACI102"/>
      <c r="ACJ102"/>
      <c r="ACK102"/>
      <c r="ACL102"/>
      <c r="ACM102"/>
      <c r="ACN102"/>
      <c r="ACO102"/>
      <c r="ACP102"/>
      <c r="ACQ102"/>
      <c r="ACR102"/>
      <c r="ACS102"/>
      <c r="ACT102"/>
      <c r="ACU102"/>
      <c r="ACV102"/>
      <c r="ACW102"/>
      <c r="ACX102"/>
      <c r="ACY102"/>
      <c r="ACZ102"/>
      <c r="ADA102"/>
      <c r="ADB102"/>
      <c r="ADC102"/>
      <c r="ADD102"/>
      <c r="ADE102"/>
      <c r="ADF102"/>
      <c r="ADG102"/>
      <c r="ADH102"/>
      <c r="ADI102"/>
      <c r="ADJ102"/>
      <c r="ADK102"/>
      <c r="ADL102"/>
      <c r="ADM102"/>
      <c r="ADN102"/>
      <c r="ADO102"/>
      <c r="ADP102"/>
      <c r="ADQ102"/>
      <c r="ADR102"/>
      <c r="ADS102"/>
      <c r="ADT102"/>
      <c r="ADU102"/>
      <c r="ADV102"/>
      <c r="ADW102"/>
      <c r="ADX102"/>
      <c r="ADY102"/>
      <c r="ADZ102"/>
      <c r="AEA102"/>
      <c r="AEB102"/>
      <c r="AEC102"/>
      <c r="AED102"/>
      <c r="AEE102"/>
      <c r="AEF102"/>
      <c r="AEG102"/>
      <c r="AEH102"/>
      <c r="AEI102"/>
      <c r="AEJ102"/>
      <c r="AEK102"/>
      <c r="AEL102"/>
      <c r="AEM102"/>
      <c r="AEN102"/>
      <c r="AEO102"/>
      <c r="AEP102"/>
      <c r="AEQ102"/>
      <c r="AER102"/>
      <c r="AES102"/>
      <c r="AET102"/>
      <c r="AEU102"/>
      <c r="AEV102"/>
      <c r="AEW102"/>
      <c r="AEX102"/>
      <c r="AEY102"/>
      <c r="AEZ102"/>
      <c r="AFA102"/>
      <c r="AFB102"/>
      <c r="AFC102"/>
      <c r="AFD102"/>
      <c r="AFE102"/>
      <c r="AFF102"/>
      <c r="AFG102"/>
      <c r="AFH102"/>
      <c r="AFI102"/>
      <c r="AFJ102"/>
      <c r="AFK102"/>
      <c r="AFL102"/>
      <c r="AFM102"/>
      <c r="AFN102"/>
      <c r="AFO102"/>
      <c r="AFP102"/>
      <c r="AFQ102"/>
      <c r="AFR102"/>
      <c r="AFS102"/>
      <c r="AFT102"/>
      <c r="AFU102"/>
      <c r="AFV102"/>
      <c r="AFW102"/>
      <c r="AFX102"/>
      <c r="AFY102"/>
      <c r="AFZ102"/>
      <c r="AGA102"/>
      <c r="AGB102"/>
      <c r="AGC102"/>
      <c r="AGD102"/>
      <c r="AGE102"/>
      <c r="AGF102"/>
      <c r="AGG102"/>
      <c r="AGH102"/>
      <c r="AGI102"/>
      <c r="AGJ102"/>
      <c r="AGK102"/>
      <c r="AGL102"/>
      <c r="AGM102"/>
      <c r="AGN102"/>
      <c r="AGO102"/>
      <c r="AGP102"/>
      <c r="AGQ102"/>
      <c r="AGR102"/>
      <c r="AGS102"/>
      <c r="AGT102"/>
      <c r="AGU102"/>
      <c r="AGV102"/>
      <c r="AGW102"/>
      <c r="AGX102"/>
      <c r="AGY102"/>
      <c r="AGZ102"/>
      <c r="AHA102"/>
      <c r="AHB102"/>
      <c r="AHC102"/>
      <c r="AHD102"/>
      <c r="AHE102"/>
      <c r="AHF102"/>
      <c r="AHG102"/>
      <c r="AHH102"/>
      <c r="AHI102"/>
      <c r="AHJ102"/>
      <c r="AHK102"/>
      <c r="AHL102"/>
      <c r="AHM102"/>
      <c r="AHN102"/>
      <c r="AHO102"/>
      <c r="AHP102"/>
      <c r="AHQ102"/>
      <c r="AHR102"/>
      <c r="AHS102"/>
      <c r="AHT102"/>
      <c r="AHU102"/>
      <c r="AHV102"/>
      <c r="AHW102"/>
      <c r="AHX102"/>
      <c r="AHY102"/>
      <c r="AHZ102"/>
      <c r="AIA102"/>
      <c r="AIB102"/>
      <c r="AIC102"/>
      <c r="AID102"/>
      <c r="AIE102"/>
      <c r="AIF102"/>
      <c r="AIG102"/>
      <c r="AIH102"/>
      <c r="AII102"/>
      <c r="AIJ102"/>
      <c r="AIK102"/>
      <c r="AIL102"/>
      <c r="AIM102"/>
      <c r="AIN102"/>
      <c r="AIO102"/>
      <c r="AIP102"/>
      <c r="AIQ102"/>
      <c r="AIR102"/>
      <c r="AIS102"/>
      <c r="AIT102"/>
      <c r="AIU102"/>
      <c r="AIV102"/>
      <c r="AIW102"/>
      <c r="AIX102"/>
      <c r="AIY102"/>
      <c r="AIZ102"/>
      <c r="AJA102"/>
      <c r="AJB102"/>
      <c r="AJC102"/>
      <c r="AJD102"/>
      <c r="AJE102"/>
      <c r="AJF102"/>
      <c r="AJG102"/>
      <c r="AJH102"/>
      <c r="AJI102"/>
      <c r="AJJ102"/>
      <c r="AJK102"/>
      <c r="AJL102"/>
      <c r="AJM102"/>
      <c r="AJN102"/>
      <c r="AJO102"/>
      <c r="AJP102"/>
      <c r="AJQ102"/>
      <c r="AJR102"/>
      <c r="AJS102"/>
      <c r="AJT102"/>
      <c r="AJU102"/>
      <c r="AJV102"/>
      <c r="AJW102"/>
      <c r="AJX102"/>
      <c r="AJY102"/>
      <c r="AJZ102"/>
      <c r="AKA102"/>
      <c r="AKB102"/>
      <c r="AKC102"/>
      <c r="AKD102"/>
      <c r="AKE102"/>
      <c r="AKF102"/>
      <c r="AKG102"/>
      <c r="AKH102"/>
      <c r="AKI102"/>
      <c r="AKJ102"/>
      <c r="AKK102"/>
      <c r="AKL102"/>
      <c r="AKM102"/>
      <c r="AKN102"/>
      <c r="AKO102"/>
      <c r="AKP102"/>
      <c r="AKQ102"/>
      <c r="AKR102"/>
      <c r="AKS102"/>
      <c r="AKT102"/>
      <c r="AKU102"/>
      <c r="AKV102"/>
      <c r="AKW102"/>
      <c r="AKX102"/>
      <c r="AKY102"/>
      <c r="AKZ102"/>
      <c r="ALA102"/>
      <c r="ALB102"/>
      <c r="ALC102"/>
      <c r="ALD102"/>
      <c r="ALE102"/>
      <c r="ALF102"/>
      <c r="ALG102"/>
      <c r="ALH102"/>
      <c r="ALI102"/>
      <c r="ALJ102"/>
      <c r="ALK102"/>
      <c r="ALL102"/>
      <c r="ALM102"/>
      <c r="ALN102"/>
      <c r="ALO102"/>
      <c r="ALP102"/>
      <c r="ALQ102"/>
      <c r="ALR102"/>
      <c r="ALS102"/>
      <c r="ALT102"/>
      <c r="ALU102"/>
      <c r="ALV102"/>
      <c r="ALW102"/>
      <c r="ALX102"/>
      <c r="ALY102"/>
      <c r="ALZ102"/>
      <c r="AMA102"/>
      <c r="AMB102"/>
      <c r="AMC102"/>
      <c r="AMD102"/>
      <c r="AME102"/>
      <c r="AMF102"/>
      <c r="AMG102"/>
      <c r="AMH102"/>
      <c r="AMI102"/>
      <c r="AMJ102"/>
    </row>
    <row r="103" spans="1:1024" ht="29.85" customHeight="1" x14ac:dyDescent="0.3">
      <c r="A103" s="87"/>
      <c r="B103" s="191"/>
      <c r="C103" s="190"/>
      <c r="D103" s="189" t="s">
        <v>41</v>
      </c>
      <c r="E103" s="189"/>
      <c r="F103"/>
      <c r="G103"/>
      <c r="H103"/>
      <c r="I103"/>
      <c r="J103"/>
      <c r="K103"/>
      <c r="L103" s="87"/>
      <c r="M103"/>
      <c r="N103"/>
      <c r="O103"/>
      <c r="P103"/>
      <c r="Q103" s="87"/>
      <c r="R103" s="87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  <c r="UN103"/>
      <c r="UO103"/>
      <c r="UP103"/>
      <c r="UQ103"/>
      <c r="UR103"/>
      <c r="US103"/>
      <c r="UT103"/>
      <c r="UU103"/>
      <c r="UV103"/>
      <c r="UW103"/>
      <c r="UX103"/>
      <c r="UY103"/>
      <c r="UZ103"/>
      <c r="VA103"/>
      <c r="VB103"/>
      <c r="VC103"/>
      <c r="VD103"/>
      <c r="VE103"/>
      <c r="VF103"/>
      <c r="VG103"/>
      <c r="VH103"/>
      <c r="VI103"/>
      <c r="VJ103"/>
      <c r="VK103"/>
      <c r="VL103"/>
      <c r="VM103"/>
      <c r="VN103"/>
      <c r="VO103"/>
      <c r="VP103"/>
      <c r="VQ103"/>
      <c r="VR103"/>
      <c r="VS103"/>
      <c r="VT103"/>
      <c r="VU103"/>
      <c r="VV103"/>
      <c r="VW103"/>
      <c r="VX103"/>
      <c r="VY103"/>
      <c r="VZ103"/>
      <c r="WA103"/>
      <c r="WB103"/>
      <c r="WC103"/>
      <c r="WD103"/>
      <c r="WE103"/>
      <c r="WF103"/>
      <c r="WG103"/>
      <c r="WH103"/>
      <c r="WI103"/>
      <c r="WJ103"/>
      <c r="WK103"/>
      <c r="WL103"/>
      <c r="WM103"/>
      <c r="WN103"/>
      <c r="WO103"/>
      <c r="WP103"/>
      <c r="WQ103"/>
      <c r="WR103"/>
      <c r="WS103"/>
      <c r="WT103"/>
      <c r="WU103"/>
      <c r="WV103"/>
      <c r="WW103"/>
      <c r="WX103"/>
      <c r="WY103"/>
      <c r="WZ103"/>
      <c r="XA103"/>
      <c r="XB103"/>
      <c r="XC103"/>
      <c r="XD103"/>
      <c r="XE103"/>
      <c r="XF103"/>
      <c r="XG103"/>
      <c r="XH103"/>
      <c r="XI103"/>
      <c r="XJ103"/>
      <c r="XK103"/>
      <c r="XL103"/>
      <c r="XM103"/>
      <c r="XN103"/>
      <c r="XO103"/>
      <c r="XP103"/>
      <c r="XQ103"/>
      <c r="XR103"/>
      <c r="XS103"/>
      <c r="XT103"/>
      <c r="XU103"/>
      <c r="XV103"/>
      <c r="XW103"/>
      <c r="XX103"/>
      <c r="XY103"/>
      <c r="XZ103"/>
      <c r="YA103"/>
      <c r="YB103"/>
      <c r="YC103"/>
      <c r="YD103"/>
      <c r="YE103"/>
      <c r="YF103"/>
      <c r="YG103"/>
      <c r="YH103"/>
      <c r="YI103"/>
      <c r="YJ103"/>
      <c r="YK103"/>
      <c r="YL103"/>
      <c r="YM103"/>
      <c r="YN103"/>
      <c r="YO103"/>
      <c r="YP103"/>
      <c r="YQ103"/>
      <c r="YR103"/>
      <c r="YS103"/>
      <c r="YT103"/>
      <c r="YU103"/>
      <c r="YV103"/>
      <c r="YW103"/>
      <c r="YX103"/>
      <c r="YY103"/>
      <c r="YZ103"/>
      <c r="ZA103"/>
      <c r="ZB103"/>
      <c r="ZC103"/>
      <c r="ZD103"/>
      <c r="ZE103"/>
      <c r="ZF103"/>
      <c r="ZG103"/>
      <c r="ZH103"/>
      <c r="ZI103"/>
      <c r="ZJ103"/>
      <c r="ZK103"/>
      <c r="ZL103"/>
      <c r="ZM103"/>
      <c r="ZN103"/>
      <c r="ZO103"/>
      <c r="ZP103"/>
      <c r="ZQ103"/>
      <c r="ZR103"/>
      <c r="ZS103"/>
      <c r="ZT103"/>
      <c r="ZU103"/>
      <c r="ZV103"/>
      <c r="ZW103"/>
      <c r="ZX103"/>
      <c r="ZY103"/>
      <c r="ZZ103"/>
      <c r="AAA103"/>
      <c r="AAB103"/>
      <c r="AAC103"/>
      <c r="AAD103"/>
      <c r="AAE103"/>
      <c r="AAF103"/>
      <c r="AAG103"/>
      <c r="AAH103"/>
      <c r="AAI103"/>
      <c r="AAJ103"/>
      <c r="AAK103"/>
      <c r="AAL103"/>
      <c r="AAM103"/>
      <c r="AAN103"/>
      <c r="AAO103"/>
      <c r="AAP103"/>
      <c r="AAQ103"/>
      <c r="AAR103"/>
      <c r="AAS103"/>
      <c r="AAT103"/>
      <c r="AAU103"/>
      <c r="AAV103"/>
      <c r="AAW103"/>
      <c r="AAX103"/>
      <c r="AAY103"/>
      <c r="AAZ103"/>
      <c r="ABA103"/>
      <c r="ABB103"/>
      <c r="ABC103"/>
      <c r="ABD103"/>
      <c r="ABE103"/>
      <c r="ABF103"/>
      <c r="ABG103"/>
      <c r="ABH103"/>
      <c r="ABI103"/>
      <c r="ABJ103"/>
      <c r="ABK103"/>
      <c r="ABL103"/>
      <c r="ABM103"/>
      <c r="ABN103"/>
      <c r="ABO103"/>
      <c r="ABP103"/>
      <c r="ABQ103"/>
      <c r="ABR103"/>
      <c r="ABS103"/>
      <c r="ABT103"/>
      <c r="ABU103"/>
      <c r="ABV103"/>
      <c r="ABW103"/>
      <c r="ABX103"/>
      <c r="ABY103"/>
      <c r="ABZ103"/>
      <c r="ACA103"/>
      <c r="ACB103"/>
      <c r="ACC103"/>
      <c r="ACD103"/>
      <c r="ACE103"/>
      <c r="ACF103"/>
      <c r="ACG103"/>
      <c r="ACH103"/>
      <c r="ACI103"/>
      <c r="ACJ103"/>
      <c r="ACK103"/>
      <c r="ACL103"/>
      <c r="ACM103"/>
      <c r="ACN103"/>
      <c r="ACO103"/>
      <c r="ACP103"/>
      <c r="ACQ103"/>
      <c r="ACR103"/>
      <c r="ACS103"/>
      <c r="ACT103"/>
      <c r="ACU103"/>
      <c r="ACV103"/>
      <c r="ACW103"/>
      <c r="ACX103"/>
      <c r="ACY103"/>
      <c r="ACZ103"/>
      <c r="ADA103"/>
      <c r="ADB103"/>
      <c r="ADC103"/>
      <c r="ADD103"/>
      <c r="ADE103"/>
      <c r="ADF103"/>
      <c r="ADG103"/>
      <c r="ADH103"/>
      <c r="ADI103"/>
      <c r="ADJ103"/>
      <c r="ADK103"/>
      <c r="ADL103"/>
      <c r="ADM103"/>
      <c r="ADN103"/>
      <c r="ADO103"/>
      <c r="ADP103"/>
      <c r="ADQ103"/>
      <c r="ADR103"/>
      <c r="ADS103"/>
      <c r="ADT103"/>
      <c r="ADU103"/>
      <c r="ADV103"/>
      <c r="ADW103"/>
      <c r="ADX103"/>
      <c r="ADY103"/>
      <c r="ADZ103"/>
      <c r="AEA103"/>
      <c r="AEB103"/>
      <c r="AEC103"/>
      <c r="AED103"/>
      <c r="AEE103"/>
      <c r="AEF103"/>
      <c r="AEG103"/>
      <c r="AEH103"/>
      <c r="AEI103"/>
      <c r="AEJ103"/>
      <c r="AEK103"/>
      <c r="AEL103"/>
      <c r="AEM103"/>
      <c r="AEN103"/>
      <c r="AEO103"/>
      <c r="AEP103"/>
      <c r="AEQ103"/>
      <c r="AER103"/>
      <c r="AES103"/>
      <c r="AET103"/>
      <c r="AEU103"/>
      <c r="AEV103"/>
      <c r="AEW103"/>
      <c r="AEX103"/>
      <c r="AEY103"/>
      <c r="AEZ103"/>
      <c r="AFA103"/>
      <c r="AFB103"/>
      <c r="AFC103"/>
      <c r="AFD103"/>
      <c r="AFE103"/>
      <c r="AFF103"/>
      <c r="AFG103"/>
      <c r="AFH103"/>
      <c r="AFI103"/>
      <c r="AFJ103"/>
      <c r="AFK103"/>
      <c r="AFL103"/>
      <c r="AFM103"/>
      <c r="AFN103"/>
      <c r="AFO103"/>
      <c r="AFP103"/>
      <c r="AFQ103"/>
      <c r="AFR103"/>
      <c r="AFS103"/>
      <c r="AFT103"/>
      <c r="AFU103"/>
      <c r="AFV103"/>
      <c r="AFW103"/>
      <c r="AFX103"/>
      <c r="AFY103"/>
      <c r="AFZ103"/>
      <c r="AGA103"/>
      <c r="AGB103"/>
      <c r="AGC103"/>
      <c r="AGD103"/>
      <c r="AGE103"/>
      <c r="AGF103"/>
      <c r="AGG103"/>
      <c r="AGH103"/>
      <c r="AGI103"/>
      <c r="AGJ103"/>
      <c r="AGK103"/>
      <c r="AGL103"/>
      <c r="AGM103"/>
      <c r="AGN103"/>
      <c r="AGO103"/>
      <c r="AGP103"/>
      <c r="AGQ103"/>
      <c r="AGR103"/>
      <c r="AGS103"/>
      <c r="AGT103"/>
      <c r="AGU103"/>
      <c r="AGV103"/>
      <c r="AGW103"/>
      <c r="AGX103"/>
      <c r="AGY103"/>
      <c r="AGZ103"/>
      <c r="AHA103"/>
      <c r="AHB103"/>
      <c r="AHC103"/>
      <c r="AHD103"/>
      <c r="AHE103"/>
      <c r="AHF103"/>
      <c r="AHG103"/>
      <c r="AHH103"/>
      <c r="AHI103"/>
      <c r="AHJ103"/>
      <c r="AHK103"/>
      <c r="AHL103"/>
      <c r="AHM103"/>
      <c r="AHN103"/>
      <c r="AHO103"/>
      <c r="AHP103"/>
      <c r="AHQ103"/>
      <c r="AHR103"/>
      <c r="AHS103"/>
      <c r="AHT103"/>
      <c r="AHU103"/>
      <c r="AHV103"/>
      <c r="AHW103"/>
      <c r="AHX103"/>
      <c r="AHY103"/>
      <c r="AHZ103"/>
      <c r="AIA103"/>
      <c r="AIB103"/>
      <c r="AIC103"/>
      <c r="AID103"/>
      <c r="AIE103"/>
      <c r="AIF103"/>
      <c r="AIG103"/>
      <c r="AIH103"/>
      <c r="AII103"/>
      <c r="AIJ103"/>
      <c r="AIK103"/>
      <c r="AIL103"/>
      <c r="AIM103"/>
      <c r="AIN103"/>
      <c r="AIO103"/>
      <c r="AIP103"/>
      <c r="AIQ103"/>
      <c r="AIR103"/>
      <c r="AIS103"/>
      <c r="AIT103"/>
      <c r="AIU103"/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  <c r="AMJ103"/>
    </row>
    <row r="104" spans="1:1024" ht="29.85" customHeight="1" x14ac:dyDescent="0.3">
      <c r="A104" s="87"/>
      <c r="B104" s="191"/>
      <c r="C104" s="190"/>
      <c r="D104" s="189" t="s">
        <v>42</v>
      </c>
      <c r="E104" s="189"/>
      <c r="F104"/>
      <c r="G104"/>
      <c r="H104"/>
      <c r="I104"/>
      <c r="J104"/>
      <c r="K104"/>
      <c r="L104" s="87"/>
      <c r="M104"/>
      <c r="N104"/>
      <c r="O104"/>
      <c r="P104"/>
      <c r="Q104" s="87"/>
      <c r="R104" s="87"/>
      <c r="S104"/>
      <c r="T104" s="57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  <c r="ACW104"/>
      <c r="ACX104"/>
      <c r="ACY104"/>
      <c r="ACZ104"/>
      <c r="ADA104"/>
      <c r="ADB104"/>
      <c r="ADC104"/>
      <c r="ADD104"/>
      <c r="ADE104"/>
      <c r="ADF104"/>
      <c r="ADG104"/>
      <c r="ADH104"/>
      <c r="ADI104"/>
      <c r="ADJ104"/>
      <c r="ADK104"/>
      <c r="ADL104"/>
      <c r="ADM104"/>
      <c r="ADN104"/>
      <c r="ADO104"/>
      <c r="ADP104"/>
      <c r="ADQ104"/>
      <c r="ADR104"/>
      <c r="ADS104"/>
      <c r="ADT104"/>
      <c r="ADU104"/>
      <c r="ADV104"/>
      <c r="ADW104"/>
      <c r="ADX104"/>
      <c r="ADY104"/>
      <c r="ADZ104"/>
      <c r="AEA104"/>
      <c r="AEB104"/>
      <c r="AEC104"/>
      <c r="AED104"/>
      <c r="AEE104"/>
      <c r="AEF104"/>
      <c r="AEG104"/>
      <c r="AEH104"/>
      <c r="AEI104"/>
      <c r="AEJ104"/>
      <c r="AEK104"/>
      <c r="AEL104"/>
      <c r="AEM104"/>
      <c r="AEN104"/>
      <c r="AEO104"/>
      <c r="AEP104"/>
      <c r="AEQ104"/>
      <c r="AER104"/>
      <c r="AES104"/>
      <c r="AET104"/>
      <c r="AEU104"/>
      <c r="AEV104"/>
      <c r="AEW104"/>
      <c r="AEX104"/>
      <c r="AEY104"/>
      <c r="AEZ104"/>
      <c r="AFA104"/>
      <c r="AFB104"/>
      <c r="AFC104"/>
      <c r="AFD104"/>
      <c r="AFE104"/>
      <c r="AFF104"/>
      <c r="AFG104"/>
      <c r="AFH104"/>
      <c r="AFI104"/>
      <c r="AFJ104"/>
      <c r="AFK104"/>
      <c r="AFL104"/>
      <c r="AFM104"/>
      <c r="AFN104"/>
      <c r="AFO104"/>
      <c r="AFP104"/>
      <c r="AFQ104"/>
      <c r="AFR104"/>
      <c r="AFS104"/>
      <c r="AFT104"/>
      <c r="AFU104"/>
      <c r="AFV104"/>
      <c r="AFW104"/>
      <c r="AFX104"/>
      <c r="AFY104"/>
      <c r="AFZ104"/>
      <c r="AGA104"/>
      <c r="AGB104"/>
      <c r="AGC104"/>
      <c r="AGD104"/>
      <c r="AGE104"/>
      <c r="AGF104"/>
      <c r="AGG104"/>
      <c r="AGH104"/>
      <c r="AGI104"/>
      <c r="AGJ104"/>
      <c r="AGK104"/>
      <c r="AGL104"/>
      <c r="AGM104"/>
      <c r="AGN104"/>
      <c r="AGO104"/>
      <c r="AGP104"/>
      <c r="AGQ104"/>
      <c r="AGR104"/>
      <c r="AGS104"/>
      <c r="AGT104"/>
      <c r="AGU104"/>
      <c r="AGV104"/>
      <c r="AGW104"/>
      <c r="AGX104"/>
      <c r="AGY104"/>
      <c r="AGZ104"/>
      <c r="AHA104"/>
      <c r="AHB104"/>
      <c r="AHC104"/>
      <c r="AHD104"/>
      <c r="AHE104"/>
      <c r="AHF104"/>
      <c r="AHG104"/>
      <c r="AHH104"/>
      <c r="AHI104"/>
      <c r="AHJ104"/>
      <c r="AHK104"/>
      <c r="AHL104"/>
      <c r="AHM104"/>
      <c r="AHN104"/>
      <c r="AHO104"/>
      <c r="AHP104"/>
      <c r="AHQ104"/>
      <c r="AHR104"/>
      <c r="AHS104"/>
      <c r="AHT104"/>
      <c r="AHU104"/>
      <c r="AHV104"/>
      <c r="AHW104"/>
      <c r="AHX104"/>
      <c r="AHY104"/>
      <c r="AHZ104"/>
      <c r="AIA104"/>
      <c r="AIB104"/>
      <c r="AIC104"/>
      <c r="AID104"/>
      <c r="AIE104"/>
      <c r="AIF104"/>
      <c r="AIG104"/>
      <c r="AIH104"/>
      <c r="AII104"/>
      <c r="AIJ104"/>
      <c r="AIK104"/>
      <c r="AIL104"/>
      <c r="AIM104"/>
      <c r="AIN104"/>
      <c r="AIO104"/>
      <c r="AIP104"/>
      <c r="AIQ104"/>
      <c r="AIR104"/>
      <c r="AIS104"/>
      <c r="AIT104"/>
      <c r="AIU104"/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  <c r="AMJ104"/>
    </row>
    <row r="105" spans="1:1024" ht="29.85" customHeight="1" x14ac:dyDescent="0.3">
      <c r="A105" s="87"/>
      <c r="B105" s="191"/>
      <c r="C105" s="190"/>
      <c r="D105" s="189" t="s">
        <v>43</v>
      </c>
      <c r="E105" s="189"/>
      <c r="F105"/>
      <c r="G105"/>
      <c r="H105"/>
      <c r="I105"/>
      <c r="J105"/>
      <c r="K105"/>
      <c r="L105" s="87"/>
      <c r="M105"/>
      <c r="N105"/>
      <c r="O105"/>
      <c r="P105"/>
      <c r="Q105" s="87"/>
      <c r="R105" s="87"/>
      <c r="S105"/>
      <c r="T105" s="57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  <c r="ACW105"/>
      <c r="ACX105"/>
      <c r="ACY105"/>
      <c r="ACZ105"/>
      <c r="ADA105"/>
      <c r="ADB105"/>
      <c r="ADC105"/>
      <c r="ADD105"/>
      <c r="ADE105"/>
      <c r="ADF105"/>
      <c r="ADG105"/>
      <c r="ADH105"/>
      <c r="ADI105"/>
      <c r="ADJ105"/>
      <c r="ADK105"/>
      <c r="ADL105"/>
      <c r="ADM105"/>
      <c r="ADN105"/>
      <c r="ADO105"/>
      <c r="ADP105"/>
      <c r="ADQ105"/>
      <c r="ADR105"/>
      <c r="ADS105"/>
      <c r="ADT105"/>
      <c r="ADU105"/>
      <c r="ADV105"/>
      <c r="ADW105"/>
      <c r="ADX105"/>
      <c r="ADY105"/>
      <c r="ADZ105"/>
      <c r="AEA105"/>
      <c r="AEB105"/>
      <c r="AEC105"/>
      <c r="AED105"/>
      <c r="AEE105"/>
      <c r="AEF105"/>
      <c r="AEG105"/>
      <c r="AEH105"/>
      <c r="AEI105"/>
      <c r="AEJ105"/>
      <c r="AEK105"/>
      <c r="AEL105"/>
      <c r="AEM105"/>
      <c r="AEN105"/>
      <c r="AEO105"/>
      <c r="AEP105"/>
      <c r="AEQ105"/>
      <c r="AER105"/>
      <c r="AES105"/>
      <c r="AET105"/>
      <c r="AEU105"/>
      <c r="AEV105"/>
      <c r="AEW105"/>
      <c r="AEX105"/>
      <c r="AEY105"/>
      <c r="AEZ105"/>
      <c r="AFA105"/>
      <c r="AFB105"/>
      <c r="AFC105"/>
      <c r="AFD105"/>
      <c r="AFE105"/>
      <c r="AFF105"/>
      <c r="AFG105"/>
      <c r="AFH105"/>
      <c r="AFI105"/>
      <c r="AFJ105"/>
      <c r="AFK105"/>
      <c r="AFL105"/>
      <c r="AFM105"/>
      <c r="AFN105"/>
      <c r="AFO105"/>
      <c r="AFP105"/>
      <c r="AFQ105"/>
      <c r="AFR105"/>
      <c r="AFS105"/>
      <c r="AFT105"/>
      <c r="AFU105"/>
      <c r="AFV105"/>
      <c r="AFW105"/>
      <c r="AFX105"/>
      <c r="AFY105"/>
      <c r="AFZ105"/>
      <c r="AGA105"/>
      <c r="AGB105"/>
      <c r="AGC105"/>
      <c r="AGD105"/>
      <c r="AGE105"/>
      <c r="AGF105"/>
      <c r="AGG105"/>
      <c r="AGH105"/>
      <c r="AGI105"/>
      <c r="AGJ105"/>
      <c r="AGK105"/>
      <c r="AGL105"/>
      <c r="AGM105"/>
      <c r="AGN105"/>
      <c r="AGO105"/>
      <c r="AGP105"/>
      <c r="AGQ105"/>
      <c r="AGR105"/>
      <c r="AGS105"/>
      <c r="AGT105"/>
      <c r="AGU105"/>
      <c r="AGV105"/>
      <c r="AGW105"/>
      <c r="AGX105"/>
      <c r="AGY105"/>
      <c r="AGZ105"/>
      <c r="AHA105"/>
      <c r="AHB105"/>
      <c r="AHC105"/>
      <c r="AHD105"/>
      <c r="AHE105"/>
      <c r="AHF105"/>
      <c r="AHG105"/>
      <c r="AHH105"/>
      <c r="AHI105"/>
      <c r="AHJ105"/>
      <c r="AHK105"/>
      <c r="AHL105"/>
      <c r="AHM105"/>
      <c r="AHN105"/>
      <c r="AHO105"/>
      <c r="AHP105"/>
      <c r="AHQ105"/>
      <c r="AHR105"/>
      <c r="AHS105"/>
      <c r="AHT105"/>
      <c r="AHU105"/>
      <c r="AHV105"/>
      <c r="AHW105"/>
      <c r="AHX105"/>
      <c r="AHY105"/>
      <c r="AHZ105"/>
      <c r="AIA105"/>
      <c r="AIB105"/>
      <c r="AIC105"/>
      <c r="AID105"/>
      <c r="AIE105"/>
      <c r="AIF105"/>
      <c r="AIG105"/>
      <c r="AIH105"/>
      <c r="AII105"/>
      <c r="AIJ105"/>
      <c r="AIK105"/>
      <c r="AIL105"/>
      <c r="AIM105"/>
      <c r="AIN105"/>
      <c r="AIO105"/>
      <c r="AIP105"/>
      <c r="AIQ105"/>
      <c r="AIR105"/>
      <c r="AIS105"/>
      <c r="AIT105"/>
      <c r="AIU105"/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  <c r="AMJ105"/>
    </row>
    <row r="106" spans="1:1024" ht="29.85" customHeight="1" x14ac:dyDescent="0.3">
      <c r="A106" s="87"/>
      <c r="B106" s="191"/>
      <c r="C106" s="190"/>
      <c r="D106" s="189" t="s">
        <v>44</v>
      </c>
      <c r="E106" s="189"/>
      <c r="F106"/>
      <c r="G106"/>
      <c r="H106"/>
      <c r="I106"/>
      <c r="J106"/>
      <c r="K106"/>
      <c r="L106" s="87"/>
      <c r="M106"/>
      <c r="N106"/>
      <c r="O106"/>
      <c r="P106"/>
      <c r="Q106" s="87"/>
      <c r="R106" s="87"/>
      <c r="S106"/>
      <c r="T106" s="57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  <c r="AHY106"/>
      <c r="AHZ106"/>
      <c r="AIA106"/>
      <c r="AIB106"/>
      <c r="AIC106"/>
      <c r="AID106"/>
      <c r="AIE106"/>
      <c r="AIF106"/>
      <c r="AIG106"/>
      <c r="AIH106"/>
      <c r="AII106"/>
      <c r="AIJ106"/>
      <c r="AIK106"/>
      <c r="AIL106"/>
      <c r="AIM106"/>
      <c r="AIN106"/>
      <c r="AIO106"/>
      <c r="AIP106"/>
      <c r="AIQ106"/>
      <c r="AIR106"/>
      <c r="AIS106"/>
      <c r="AIT106"/>
      <c r="AIU106"/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  <c r="AMJ106"/>
    </row>
    <row r="107" spans="1:1024" ht="15.75" customHeight="1" x14ac:dyDescent="0.3">
      <c r="A107" s="87"/>
      <c r="B107" s="191"/>
      <c r="C107" s="189" t="s">
        <v>117</v>
      </c>
      <c r="D107" s="189" t="s">
        <v>108</v>
      </c>
      <c r="E107" s="189"/>
      <c r="F107"/>
      <c r="G107"/>
      <c r="H107"/>
      <c r="I107"/>
      <c r="J107"/>
      <c r="K107"/>
      <c r="L107" s="87"/>
      <c r="M107"/>
      <c r="N107"/>
      <c r="O107"/>
      <c r="P107"/>
      <c r="Q107" s="87"/>
      <c r="R107" s="87"/>
      <c r="S107"/>
      <c r="T107" s="5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  <c r="AHY107"/>
      <c r="AHZ107"/>
      <c r="AIA107"/>
      <c r="AIB107"/>
      <c r="AIC107"/>
      <c r="AID107"/>
      <c r="AIE107"/>
      <c r="AIF107"/>
      <c r="AIG107"/>
      <c r="AIH107"/>
      <c r="AII107"/>
      <c r="AIJ107"/>
      <c r="AIK107"/>
      <c r="AIL107"/>
      <c r="AIM107"/>
      <c r="AIN107"/>
      <c r="AIO107"/>
      <c r="AIP107"/>
      <c r="AIQ107"/>
      <c r="AIR107"/>
      <c r="AIS107"/>
      <c r="AIT107"/>
      <c r="AIU107"/>
      <c r="AIV107"/>
      <c r="AIW107"/>
      <c r="AIX107"/>
      <c r="AIY107"/>
      <c r="AIZ107"/>
      <c r="AJA107"/>
      <c r="AJB107"/>
      <c r="AJC107"/>
      <c r="AJD107"/>
      <c r="AJE107"/>
      <c r="AJF107"/>
      <c r="AJG107"/>
      <c r="AJH107"/>
      <c r="AJI107"/>
      <c r="AJJ107"/>
      <c r="AJK107"/>
      <c r="AJL107"/>
      <c r="AJM107"/>
      <c r="AJN107"/>
      <c r="AJO107"/>
      <c r="AJP107"/>
      <c r="AJQ107"/>
      <c r="AJR107"/>
      <c r="AJS107"/>
      <c r="AJT107"/>
      <c r="AJU107"/>
      <c r="AJV107"/>
      <c r="AJW107"/>
      <c r="AJX107"/>
      <c r="AJY107"/>
      <c r="AJZ107"/>
      <c r="AKA107"/>
      <c r="AKB107"/>
      <c r="AKC107"/>
      <c r="AKD107"/>
      <c r="AKE107"/>
      <c r="AKF107"/>
      <c r="AKG107"/>
      <c r="AKH107"/>
      <c r="AKI107"/>
      <c r="AKJ107"/>
      <c r="AKK107"/>
      <c r="AKL107"/>
      <c r="AKM107"/>
      <c r="AKN107"/>
      <c r="AKO107"/>
      <c r="AKP107"/>
      <c r="AKQ107"/>
      <c r="AKR107"/>
      <c r="AKS107"/>
      <c r="AKT107"/>
      <c r="AKU107"/>
      <c r="AKV107"/>
      <c r="AKW107"/>
      <c r="AKX107"/>
      <c r="AKY107"/>
      <c r="AKZ107"/>
      <c r="ALA107"/>
      <c r="ALB107"/>
      <c r="ALC107"/>
      <c r="ALD107"/>
      <c r="ALE107"/>
      <c r="ALF107"/>
      <c r="ALG107"/>
      <c r="ALH107"/>
      <c r="ALI107"/>
      <c r="ALJ107"/>
      <c r="ALK107"/>
      <c r="ALL107"/>
      <c r="ALM107"/>
      <c r="ALN107"/>
      <c r="ALO107"/>
      <c r="ALP107"/>
      <c r="ALQ107"/>
      <c r="ALR107"/>
      <c r="ALS107"/>
      <c r="ALT107"/>
      <c r="ALU107"/>
      <c r="ALV107"/>
      <c r="ALW107"/>
      <c r="ALX107"/>
      <c r="ALY107"/>
      <c r="ALZ107"/>
      <c r="AMA107"/>
      <c r="AMB107"/>
      <c r="AMC107"/>
      <c r="AMD107"/>
      <c r="AME107"/>
      <c r="AMF107"/>
      <c r="AMG107"/>
      <c r="AMH107"/>
      <c r="AMI107"/>
      <c r="AMJ107"/>
    </row>
    <row r="108" spans="1:1024" ht="15.75" customHeight="1" x14ac:dyDescent="0.3">
      <c r="A108" s="87"/>
      <c r="B108" s="191"/>
      <c r="C108" s="189"/>
      <c r="D108" s="189" t="s">
        <v>32</v>
      </c>
      <c r="E108" s="189"/>
      <c r="F108"/>
      <c r="G108"/>
      <c r="H108"/>
      <c r="I108"/>
      <c r="J108"/>
      <c r="K108"/>
      <c r="L108" s="87"/>
      <c r="M108"/>
      <c r="N108"/>
      <c r="O108"/>
      <c r="P108"/>
      <c r="Q108" s="87"/>
      <c r="R108" s="87"/>
      <c r="S108"/>
      <c r="T108" s="57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  <c r="AHY108"/>
      <c r="AHZ108"/>
      <c r="AIA108"/>
      <c r="AIB108"/>
      <c r="AIC108"/>
      <c r="AID108"/>
      <c r="AIE108"/>
      <c r="AIF108"/>
      <c r="AIG108"/>
      <c r="AIH108"/>
      <c r="AII108"/>
      <c r="AIJ108"/>
      <c r="AIK108"/>
      <c r="AIL108"/>
      <c r="AIM108"/>
      <c r="AIN108"/>
      <c r="AIO108"/>
      <c r="AIP108"/>
      <c r="AIQ108"/>
      <c r="AIR108"/>
      <c r="AIS108"/>
      <c r="AIT108"/>
      <c r="AIU108"/>
      <c r="AIV108"/>
      <c r="AIW108"/>
      <c r="AIX108"/>
      <c r="AIY108"/>
      <c r="AIZ108"/>
      <c r="AJA108"/>
      <c r="AJB108"/>
      <c r="AJC108"/>
      <c r="AJD108"/>
      <c r="AJE108"/>
      <c r="AJF108"/>
      <c r="AJG108"/>
      <c r="AJH108"/>
      <c r="AJI108"/>
      <c r="AJJ108"/>
      <c r="AJK108"/>
      <c r="AJL108"/>
      <c r="AJM108"/>
      <c r="AJN108"/>
      <c r="AJO108"/>
      <c r="AJP108"/>
      <c r="AJQ108"/>
      <c r="AJR108"/>
      <c r="AJS108"/>
      <c r="AJT108"/>
      <c r="AJU108"/>
      <c r="AJV108"/>
      <c r="AJW108"/>
      <c r="AJX108"/>
      <c r="AJY108"/>
      <c r="AJZ108"/>
      <c r="AKA108"/>
      <c r="AKB108"/>
      <c r="AKC108"/>
      <c r="AKD108"/>
      <c r="AKE108"/>
      <c r="AKF108"/>
      <c r="AKG108"/>
      <c r="AKH108"/>
      <c r="AKI108"/>
      <c r="AKJ108"/>
      <c r="AKK108"/>
      <c r="AKL108"/>
      <c r="AKM108"/>
      <c r="AKN108"/>
      <c r="AKO108"/>
      <c r="AKP108"/>
      <c r="AKQ108"/>
      <c r="AKR108"/>
      <c r="AKS108"/>
      <c r="AKT108"/>
      <c r="AKU108"/>
      <c r="AKV108"/>
      <c r="AKW108"/>
      <c r="AKX108"/>
      <c r="AKY108"/>
      <c r="AKZ108"/>
      <c r="ALA108"/>
      <c r="ALB108"/>
      <c r="ALC108"/>
      <c r="ALD108"/>
      <c r="ALE108"/>
      <c r="ALF108"/>
      <c r="ALG108"/>
      <c r="ALH108"/>
      <c r="ALI108"/>
      <c r="ALJ108"/>
      <c r="ALK108"/>
      <c r="ALL108"/>
      <c r="ALM108"/>
      <c r="ALN108"/>
      <c r="ALO108"/>
      <c r="ALP108"/>
      <c r="ALQ108"/>
      <c r="ALR108"/>
      <c r="ALS108"/>
      <c r="ALT108"/>
      <c r="ALU108"/>
      <c r="ALV108"/>
      <c r="ALW108"/>
      <c r="ALX108"/>
      <c r="ALY108"/>
      <c r="ALZ108"/>
      <c r="AMA108"/>
      <c r="AMB108"/>
      <c r="AMC108"/>
      <c r="AMD108"/>
      <c r="AME108"/>
      <c r="AMF108"/>
      <c r="AMG108"/>
      <c r="AMH108"/>
      <c r="AMI108"/>
      <c r="AMJ108"/>
    </row>
    <row r="109" spans="1:1024" ht="15.75" customHeight="1" x14ac:dyDescent="0.3">
      <c r="A109"/>
      <c r="B109" s="191"/>
      <c r="C109" s="189"/>
      <c r="D109" s="189" t="s">
        <v>33</v>
      </c>
      <c r="E109" s="18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 s="100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  <c r="AHY109"/>
      <c r="AHZ109"/>
      <c r="AIA109"/>
      <c r="AIB109"/>
      <c r="AIC109"/>
      <c r="AID109"/>
      <c r="AIE109"/>
      <c r="AIF109"/>
      <c r="AIG109"/>
      <c r="AIH109"/>
      <c r="AII109"/>
      <c r="AIJ109"/>
      <c r="AIK109"/>
      <c r="AIL109"/>
      <c r="AIM109"/>
      <c r="AIN109"/>
      <c r="AIO109"/>
      <c r="AIP109"/>
      <c r="AIQ109"/>
      <c r="AIR109"/>
      <c r="AIS109"/>
      <c r="AIT109"/>
      <c r="AIU109"/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  <c r="AMJ109"/>
    </row>
    <row r="110" spans="1:1024" ht="15.6" x14ac:dyDescent="0.3">
      <c r="A110"/>
      <c r="B110"/>
      <c r="C110" s="37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 s="10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  <c r="AHY110"/>
      <c r="AHZ110"/>
      <c r="AIA110"/>
      <c r="AIB110"/>
      <c r="AIC110"/>
      <c r="AID110"/>
      <c r="AIE110"/>
      <c r="AIF110"/>
      <c r="AIG110"/>
      <c r="AIH110"/>
      <c r="AII110"/>
      <c r="AIJ110"/>
      <c r="AIK110"/>
      <c r="AIL110"/>
      <c r="AIM110"/>
      <c r="AIN110"/>
      <c r="AIO110"/>
      <c r="AIP110"/>
      <c r="AIQ110"/>
      <c r="AIR110"/>
      <c r="AIS110"/>
      <c r="AIT110"/>
      <c r="AIU110"/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  <c r="ALM110"/>
      <c r="ALN110"/>
      <c r="ALO110"/>
      <c r="ALP110"/>
      <c r="ALQ110"/>
      <c r="ALR110"/>
      <c r="ALS110"/>
      <c r="ALT110"/>
      <c r="ALU110"/>
      <c r="ALV110"/>
      <c r="ALW110"/>
      <c r="ALX110"/>
      <c r="ALY110"/>
      <c r="ALZ110"/>
      <c r="AMA110"/>
      <c r="AMB110"/>
      <c r="AMC110"/>
      <c r="AMD110"/>
      <c r="AME110"/>
      <c r="AMF110"/>
      <c r="AMG110"/>
      <c r="AMH110"/>
      <c r="AMI110"/>
      <c r="AMJ110"/>
    </row>
    <row r="111" spans="1:1024" s="57" customFormat="1" ht="15.75" customHeight="1" x14ac:dyDescent="0.3">
      <c r="A111" s="56"/>
      <c r="B111" s="191" t="s">
        <v>118</v>
      </c>
      <c r="C111" s="191"/>
      <c r="D111" s="191"/>
      <c r="E111" s="191"/>
      <c r="F111" s="101"/>
      <c r="G111" s="101"/>
      <c r="H111" s="102"/>
      <c r="I111" s="103"/>
      <c r="J111" s="101"/>
      <c r="K111" s="101"/>
      <c r="L111" s="104"/>
      <c r="M111" s="105"/>
      <c r="N111" s="106"/>
      <c r="Q111" s="56"/>
      <c r="R111" s="56"/>
      <c r="T111" s="100"/>
    </row>
    <row r="112" spans="1:1024" ht="33.75" customHeight="1" x14ac:dyDescent="0.3">
      <c r="A112" s="56"/>
      <c r="B112" s="107" t="s">
        <v>119</v>
      </c>
      <c r="C112" s="190" t="s">
        <v>120</v>
      </c>
      <c r="D112" s="190"/>
      <c r="E112" s="190"/>
      <c r="F112" s="66"/>
      <c r="G112" s="66"/>
      <c r="H112" s="102"/>
      <c r="I112" s="66"/>
      <c r="J112" s="66"/>
      <c r="K112" s="66"/>
      <c r="L112" s="69"/>
      <c r="M112" s="66"/>
      <c r="N112" s="66"/>
      <c r="O112"/>
      <c r="P112"/>
      <c r="Q112" s="56"/>
      <c r="R112" s="56"/>
      <c r="S112"/>
      <c r="T112" s="100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  <c r="AHY112"/>
      <c r="AHZ112"/>
      <c r="AIA112"/>
      <c r="AIB112"/>
      <c r="AIC112"/>
      <c r="AID112"/>
      <c r="AIE112"/>
      <c r="AIF112"/>
      <c r="AIG112"/>
      <c r="AIH112"/>
      <c r="AII112"/>
      <c r="AIJ112"/>
      <c r="AIK112"/>
      <c r="AIL112"/>
      <c r="AIM112"/>
      <c r="AIN112"/>
      <c r="AIO112"/>
      <c r="AIP112"/>
      <c r="AIQ112"/>
      <c r="AIR112"/>
      <c r="AIS112"/>
      <c r="AIT112"/>
      <c r="AIU112"/>
      <c r="AIV112"/>
      <c r="AIW112"/>
      <c r="AIX112"/>
      <c r="AIY112"/>
      <c r="AIZ112"/>
      <c r="AJA112"/>
      <c r="AJB112"/>
      <c r="AJC112"/>
      <c r="AJD112"/>
      <c r="AJE112"/>
      <c r="AJF112"/>
      <c r="AJG112"/>
      <c r="AJH112"/>
      <c r="AJI112"/>
      <c r="AJJ112"/>
      <c r="AJK112"/>
      <c r="AJL112"/>
      <c r="AJM112"/>
      <c r="AJN112"/>
      <c r="AJO112"/>
      <c r="AJP112"/>
      <c r="AJQ112"/>
      <c r="AJR112"/>
      <c r="AJS112"/>
      <c r="AJT112"/>
      <c r="AJU112"/>
      <c r="AJV112"/>
      <c r="AJW112"/>
      <c r="AJX112"/>
      <c r="AJY112"/>
      <c r="AJZ112"/>
      <c r="AKA112"/>
      <c r="AKB112"/>
      <c r="AKC112"/>
      <c r="AKD112"/>
      <c r="AKE112"/>
      <c r="AKF112"/>
      <c r="AKG112"/>
      <c r="AKH112"/>
      <c r="AKI112"/>
      <c r="AKJ112"/>
      <c r="AKK112"/>
      <c r="AKL112"/>
      <c r="AKM112"/>
      <c r="AKN112"/>
      <c r="AKO112"/>
      <c r="AKP112"/>
      <c r="AKQ112"/>
      <c r="AKR112"/>
      <c r="AKS112"/>
      <c r="AKT112"/>
      <c r="AKU112"/>
      <c r="AKV112"/>
      <c r="AKW112"/>
      <c r="AKX112"/>
      <c r="AKY112"/>
      <c r="AKZ112"/>
      <c r="ALA112"/>
      <c r="ALB112"/>
      <c r="ALC112"/>
      <c r="ALD112"/>
      <c r="ALE112"/>
      <c r="ALF112"/>
      <c r="ALG112"/>
      <c r="ALH112"/>
      <c r="ALI112"/>
      <c r="ALJ112"/>
      <c r="ALK112"/>
      <c r="ALL112"/>
      <c r="ALM112"/>
      <c r="ALN112"/>
      <c r="ALO112"/>
      <c r="ALP112"/>
      <c r="ALQ112"/>
      <c r="ALR112"/>
      <c r="ALS112"/>
      <c r="ALT112"/>
      <c r="ALU112"/>
      <c r="ALV112"/>
      <c r="ALW112"/>
      <c r="ALX112"/>
      <c r="ALY112"/>
      <c r="ALZ112"/>
      <c r="AMA112"/>
      <c r="AMB112"/>
      <c r="AMC112"/>
      <c r="AMD112"/>
      <c r="AME112"/>
      <c r="AMF112"/>
      <c r="AMG112"/>
      <c r="AMH112"/>
      <c r="AMI112"/>
      <c r="AMJ112"/>
    </row>
    <row r="113" spans="1:1024" ht="15.75" customHeight="1" x14ac:dyDescent="0.3">
      <c r="A113" s="56"/>
      <c r="B113" s="107" t="s">
        <v>121</v>
      </c>
      <c r="C113" s="190" t="s">
        <v>122</v>
      </c>
      <c r="D113" s="190"/>
      <c r="E113" s="190"/>
      <c r="F113" s="66"/>
      <c r="G113" s="66"/>
      <c r="H113" s="102"/>
      <c r="I113" s="66"/>
      <c r="J113" s="66"/>
      <c r="K113" s="66"/>
      <c r="L113" s="69"/>
      <c r="M113" s="66"/>
      <c r="N113" s="66"/>
      <c r="O113"/>
      <c r="P113"/>
      <c r="Q113" s="56"/>
      <c r="R113" s="56"/>
      <c r="S113"/>
      <c r="T113" s="87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  <c r="AHY113"/>
      <c r="AHZ113"/>
      <c r="AIA113"/>
      <c r="AIB113"/>
      <c r="AIC113"/>
      <c r="AID113"/>
      <c r="AIE113"/>
      <c r="AIF113"/>
      <c r="AIG113"/>
      <c r="AIH113"/>
      <c r="AII113"/>
      <c r="AIJ113"/>
      <c r="AIK113"/>
      <c r="AIL113"/>
      <c r="AIM113"/>
      <c r="AIN113"/>
      <c r="AIO113"/>
      <c r="AIP113"/>
      <c r="AIQ113"/>
      <c r="AIR113"/>
      <c r="AIS113"/>
      <c r="AIT113"/>
      <c r="AIU113"/>
      <c r="AIV113"/>
      <c r="AIW113"/>
      <c r="AIX113"/>
      <c r="AIY113"/>
      <c r="AIZ113"/>
      <c r="AJA113"/>
      <c r="AJB113"/>
      <c r="AJC113"/>
      <c r="AJD113"/>
      <c r="AJE113"/>
      <c r="AJF113"/>
      <c r="AJG113"/>
      <c r="AJH113"/>
      <c r="AJI113"/>
      <c r="AJJ113"/>
      <c r="AJK113"/>
      <c r="AJL113"/>
      <c r="AJM113"/>
      <c r="AJN113"/>
      <c r="AJO113"/>
      <c r="AJP113"/>
      <c r="AJQ113"/>
      <c r="AJR113"/>
      <c r="AJS113"/>
      <c r="AJT113"/>
      <c r="AJU113"/>
      <c r="AJV113"/>
      <c r="AJW113"/>
      <c r="AJX113"/>
      <c r="AJY113"/>
      <c r="AJZ113"/>
      <c r="AKA113"/>
      <c r="AKB113"/>
      <c r="AKC113"/>
      <c r="AKD113"/>
      <c r="AKE113"/>
      <c r="AKF113"/>
      <c r="AKG113"/>
      <c r="AKH113"/>
      <c r="AKI113"/>
      <c r="AKJ113"/>
      <c r="AKK113"/>
      <c r="AKL113"/>
      <c r="AKM113"/>
      <c r="AKN113"/>
      <c r="AKO113"/>
      <c r="AKP113"/>
      <c r="AKQ113"/>
      <c r="AKR113"/>
      <c r="AKS113"/>
      <c r="AKT113"/>
      <c r="AKU113"/>
      <c r="AKV113"/>
      <c r="AKW113"/>
      <c r="AKX113"/>
      <c r="AKY113"/>
      <c r="AKZ113"/>
      <c r="ALA113"/>
      <c r="ALB113"/>
      <c r="ALC113"/>
      <c r="ALD113"/>
      <c r="ALE113"/>
      <c r="ALF113"/>
      <c r="ALG113"/>
      <c r="ALH113"/>
      <c r="ALI113"/>
      <c r="ALJ113"/>
      <c r="ALK113"/>
      <c r="ALL113"/>
      <c r="ALM113"/>
      <c r="ALN113"/>
      <c r="ALO113"/>
      <c r="ALP113"/>
      <c r="ALQ113"/>
      <c r="ALR113"/>
      <c r="ALS113"/>
      <c r="ALT113"/>
      <c r="ALU113"/>
      <c r="ALV113"/>
      <c r="ALW113"/>
      <c r="ALX113"/>
      <c r="ALY113"/>
      <c r="ALZ113"/>
      <c r="AMA113"/>
      <c r="AMB113"/>
      <c r="AMC113"/>
      <c r="AMD113"/>
      <c r="AME113"/>
      <c r="AMF113"/>
      <c r="AMG113"/>
      <c r="AMH113"/>
      <c r="AMI113"/>
      <c r="AMJ113"/>
    </row>
    <row r="114" spans="1:1024" ht="37.5" customHeight="1" x14ac:dyDescent="0.3">
      <c r="A114" s="56"/>
      <c r="B114" s="107" t="s">
        <v>123</v>
      </c>
      <c r="C114" s="190" t="s">
        <v>124</v>
      </c>
      <c r="D114" s="190"/>
      <c r="E114" s="190"/>
      <c r="F114" s="66"/>
      <c r="G114" s="66"/>
      <c r="H114" s="102"/>
      <c r="I114" s="66"/>
      <c r="J114" s="66"/>
      <c r="K114" s="66"/>
      <c r="L114" s="69"/>
      <c r="M114" s="66"/>
      <c r="N114" s="66"/>
      <c r="O114"/>
      <c r="P114"/>
      <c r="Q114" s="56"/>
      <c r="R114" s="56"/>
      <c r="S114"/>
      <c r="T114" s="87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  <c r="AHY114"/>
      <c r="AHZ114"/>
      <c r="AIA114"/>
      <c r="AIB114"/>
      <c r="AIC114"/>
      <c r="AID114"/>
      <c r="AIE114"/>
      <c r="AIF114"/>
      <c r="AIG114"/>
      <c r="AIH114"/>
      <c r="AII114"/>
      <c r="AIJ114"/>
      <c r="AIK114"/>
      <c r="AIL114"/>
      <c r="AIM114"/>
      <c r="AIN114"/>
      <c r="AIO114"/>
      <c r="AIP114"/>
      <c r="AIQ114"/>
      <c r="AIR114"/>
      <c r="AIS114"/>
      <c r="AIT114"/>
      <c r="AIU114"/>
      <c r="AIV114"/>
      <c r="AIW114"/>
      <c r="AIX114"/>
      <c r="AIY114"/>
      <c r="AIZ114"/>
      <c r="AJA114"/>
      <c r="AJB114"/>
      <c r="AJC114"/>
      <c r="AJD114"/>
      <c r="AJE114"/>
      <c r="AJF114"/>
      <c r="AJG114"/>
      <c r="AJH114"/>
      <c r="AJI114"/>
      <c r="AJJ114"/>
      <c r="AJK114"/>
      <c r="AJL114"/>
      <c r="AJM114"/>
      <c r="AJN114"/>
      <c r="AJO114"/>
      <c r="AJP114"/>
      <c r="AJQ114"/>
      <c r="AJR114"/>
      <c r="AJS114"/>
      <c r="AJT114"/>
      <c r="AJU114"/>
      <c r="AJV114"/>
      <c r="AJW114"/>
      <c r="AJX114"/>
      <c r="AJY114"/>
      <c r="AJZ114"/>
      <c r="AKA114"/>
      <c r="AKB114"/>
      <c r="AKC114"/>
      <c r="AKD114"/>
      <c r="AKE114"/>
      <c r="AKF114"/>
      <c r="AKG114"/>
      <c r="AKH114"/>
      <c r="AKI114"/>
      <c r="AKJ114"/>
      <c r="AKK114"/>
      <c r="AKL114"/>
      <c r="AKM114"/>
      <c r="AKN114"/>
      <c r="AKO114"/>
      <c r="AKP114"/>
      <c r="AKQ114"/>
      <c r="AKR114"/>
      <c r="AKS114"/>
      <c r="AKT114"/>
      <c r="AKU114"/>
      <c r="AKV114"/>
      <c r="AKW114"/>
      <c r="AKX114"/>
      <c r="AKY114"/>
      <c r="AKZ114"/>
      <c r="ALA114"/>
      <c r="ALB114"/>
      <c r="ALC114"/>
      <c r="ALD114"/>
      <c r="ALE114"/>
      <c r="ALF114"/>
      <c r="ALG114"/>
      <c r="ALH114"/>
      <c r="ALI114"/>
      <c r="ALJ114"/>
      <c r="ALK114"/>
      <c r="ALL114"/>
      <c r="ALM114"/>
      <c r="ALN114"/>
      <c r="ALO114"/>
      <c r="ALP114"/>
      <c r="ALQ114"/>
      <c r="ALR114"/>
      <c r="ALS114"/>
      <c r="ALT114"/>
      <c r="ALU114"/>
      <c r="ALV114"/>
      <c r="ALW114"/>
      <c r="ALX114"/>
      <c r="ALY114"/>
      <c r="ALZ114"/>
      <c r="AMA114"/>
      <c r="AMB114"/>
      <c r="AMC114"/>
      <c r="AMD114"/>
      <c r="AME114"/>
      <c r="AMF114"/>
      <c r="AMG114"/>
      <c r="AMH114"/>
      <c r="AMI114"/>
      <c r="AMJ114"/>
    </row>
    <row r="115" spans="1:1024" ht="15.75" customHeight="1" x14ac:dyDescent="0.3">
      <c r="A115" s="56"/>
      <c r="B115" s="107" t="s">
        <v>125</v>
      </c>
      <c r="C115" s="190" t="s">
        <v>126</v>
      </c>
      <c r="D115" s="190"/>
      <c r="E115" s="190"/>
      <c r="F115" s="66"/>
      <c r="G115" s="66"/>
      <c r="H115" s="102"/>
      <c r="I115" s="66"/>
      <c r="J115" s="66"/>
      <c r="K115" s="66"/>
      <c r="L115" s="69"/>
      <c r="M115" s="66"/>
      <c r="N115" s="66"/>
      <c r="O115"/>
      <c r="P115"/>
      <c r="Q115" s="56"/>
      <c r="R115" s="56"/>
      <c r="S115"/>
      <c r="T115" s="87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  <c r="AHY115"/>
      <c r="AHZ115"/>
      <c r="AIA115"/>
      <c r="AIB115"/>
      <c r="AIC115"/>
      <c r="AID115"/>
      <c r="AIE115"/>
      <c r="AIF115"/>
      <c r="AIG115"/>
      <c r="AIH115"/>
      <c r="AII115"/>
      <c r="AIJ115"/>
      <c r="AIK115"/>
      <c r="AIL115"/>
      <c r="AIM115"/>
      <c r="AIN115"/>
      <c r="AIO115"/>
      <c r="AIP115"/>
      <c r="AIQ115"/>
      <c r="AIR115"/>
      <c r="AIS115"/>
      <c r="AIT115"/>
      <c r="AIU115"/>
      <c r="AIV115"/>
      <c r="AIW115"/>
      <c r="AIX115"/>
      <c r="AIY115"/>
      <c r="AIZ115"/>
      <c r="AJA115"/>
      <c r="AJB115"/>
      <c r="AJC115"/>
      <c r="AJD115"/>
      <c r="AJE115"/>
      <c r="AJF115"/>
      <c r="AJG115"/>
      <c r="AJH115"/>
      <c r="AJI115"/>
      <c r="AJJ115"/>
      <c r="AJK115"/>
      <c r="AJL115"/>
      <c r="AJM115"/>
      <c r="AJN115"/>
      <c r="AJO115"/>
      <c r="AJP115"/>
      <c r="AJQ115"/>
      <c r="AJR115"/>
      <c r="AJS115"/>
      <c r="AJT115"/>
      <c r="AJU115"/>
      <c r="AJV115"/>
      <c r="AJW115"/>
      <c r="AJX115"/>
      <c r="AJY115"/>
      <c r="AJZ115"/>
      <c r="AKA115"/>
      <c r="AKB115"/>
      <c r="AKC115"/>
      <c r="AKD115"/>
      <c r="AKE115"/>
      <c r="AKF115"/>
      <c r="AKG115"/>
      <c r="AKH115"/>
      <c r="AKI115"/>
      <c r="AKJ115"/>
      <c r="AKK115"/>
      <c r="AKL115"/>
      <c r="AKM115"/>
      <c r="AKN115"/>
      <c r="AKO115"/>
      <c r="AKP115"/>
      <c r="AKQ115"/>
      <c r="AKR115"/>
      <c r="AKS115"/>
      <c r="AKT115"/>
      <c r="AKU115"/>
      <c r="AKV115"/>
      <c r="AKW115"/>
      <c r="AKX115"/>
      <c r="AKY115"/>
      <c r="AKZ115"/>
      <c r="ALA115"/>
      <c r="ALB115"/>
      <c r="ALC115"/>
      <c r="ALD115"/>
      <c r="ALE115"/>
      <c r="ALF115"/>
      <c r="ALG115"/>
      <c r="ALH115"/>
      <c r="ALI115"/>
      <c r="ALJ115"/>
      <c r="ALK115"/>
      <c r="ALL115"/>
      <c r="ALM115"/>
      <c r="ALN115"/>
      <c r="ALO115"/>
      <c r="ALP115"/>
      <c r="ALQ115"/>
      <c r="ALR115"/>
      <c r="ALS115"/>
      <c r="ALT115"/>
      <c r="ALU115"/>
      <c r="ALV115"/>
      <c r="ALW115"/>
      <c r="ALX115"/>
      <c r="ALY115"/>
      <c r="ALZ115"/>
      <c r="AMA115"/>
      <c r="AMB115"/>
      <c r="AMC115"/>
      <c r="AMD115"/>
      <c r="AME115"/>
      <c r="AMF115"/>
      <c r="AMG115"/>
      <c r="AMH115"/>
      <c r="AMI115"/>
      <c r="AMJ115"/>
    </row>
  </sheetData>
  <mergeCells count="117">
    <mergeCell ref="C115:E115"/>
    <mergeCell ref="F69:G69"/>
    <mergeCell ref="D106:E106"/>
    <mergeCell ref="C107:C109"/>
    <mergeCell ref="D107:E107"/>
    <mergeCell ref="D108:E108"/>
    <mergeCell ref="D109:E109"/>
    <mergeCell ref="B111:E111"/>
    <mergeCell ref="C112:E112"/>
    <mergeCell ref="C113:E113"/>
    <mergeCell ref="C114:E114"/>
    <mergeCell ref="F71:G71"/>
    <mergeCell ref="B77:B79"/>
    <mergeCell ref="B81:B88"/>
    <mergeCell ref="B90:B109"/>
    <mergeCell ref="C90:C96"/>
    <mergeCell ref="D90:E90"/>
    <mergeCell ref="D91:E91"/>
    <mergeCell ref="D92:E92"/>
    <mergeCell ref="D93:E93"/>
    <mergeCell ref="D94:E94"/>
    <mergeCell ref="D95:E95"/>
    <mergeCell ref="D96:E96"/>
    <mergeCell ref="C97:C106"/>
    <mergeCell ref="D97:E97"/>
    <mergeCell ref="D98:E98"/>
    <mergeCell ref="D99:E99"/>
    <mergeCell ref="D100:E100"/>
    <mergeCell ref="D101:E101"/>
    <mergeCell ref="D102:E102"/>
    <mergeCell ref="D103:E103"/>
    <mergeCell ref="D104:E104"/>
    <mergeCell ref="D105:E105"/>
    <mergeCell ref="A63:A65"/>
    <mergeCell ref="B63:S63"/>
    <mergeCell ref="B64:B65"/>
    <mergeCell ref="C64:C65"/>
    <mergeCell ref="D64:D65"/>
    <mergeCell ref="E64:E65"/>
    <mergeCell ref="F64:G64"/>
    <mergeCell ref="H64:K64"/>
    <mergeCell ref="L64:L65"/>
    <mergeCell ref="M64:M65"/>
    <mergeCell ref="N64:N65"/>
    <mergeCell ref="O64:P64"/>
    <mergeCell ref="Q64:Q65"/>
    <mergeCell ref="R64:R65"/>
    <mergeCell ref="S64:S65"/>
    <mergeCell ref="F65:G65"/>
    <mergeCell ref="A51:A53"/>
    <mergeCell ref="B51:R51"/>
    <mergeCell ref="B52:B53"/>
    <mergeCell ref="C52:C53"/>
    <mergeCell ref="D52:D53"/>
    <mergeCell ref="E52:E53"/>
    <mergeCell ref="F52:G52"/>
    <mergeCell ref="H52:K52"/>
    <mergeCell ref="L52:L53"/>
    <mergeCell ref="M52:M53"/>
    <mergeCell ref="N52:O52"/>
    <mergeCell ref="P52:P53"/>
    <mergeCell ref="Q52:Q53"/>
    <mergeCell ref="R52:R53"/>
    <mergeCell ref="F53:G53"/>
    <mergeCell ref="A20:A22"/>
    <mergeCell ref="B20:R20"/>
    <mergeCell ref="Q21:Q22"/>
    <mergeCell ref="R21:R22"/>
    <mergeCell ref="A30:A32"/>
    <mergeCell ref="B30:R30"/>
    <mergeCell ref="B31:B32"/>
    <mergeCell ref="C31:C32"/>
    <mergeCell ref="D31:D32"/>
    <mergeCell ref="E31:E32"/>
    <mergeCell ref="F31:F32"/>
    <mergeCell ref="G31:G32"/>
    <mergeCell ref="H31:K31"/>
    <mergeCell ref="L31:L32"/>
    <mergeCell ref="M31:M32"/>
    <mergeCell ref="N31:O31"/>
    <mergeCell ref="P31:P32"/>
    <mergeCell ref="Q31:Q32"/>
    <mergeCell ref="R31:R32"/>
    <mergeCell ref="D21:D22"/>
    <mergeCell ref="E21:E22"/>
    <mergeCell ref="F21:F22"/>
    <mergeCell ref="G21:G22"/>
    <mergeCell ref="H21:K21"/>
    <mergeCell ref="A13:A15"/>
    <mergeCell ref="B13:R13"/>
    <mergeCell ref="B14:B15"/>
    <mergeCell ref="C14:C15"/>
    <mergeCell ref="D14:D15"/>
    <mergeCell ref="E14:E15"/>
    <mergeCell ref="F14:F15"/>
    <mergeCell ref="G14:G15"/>
    <mergeCell ref="H14:K14"/>
    <mergeCell ref="L14:L15"/>
    <mergeCell ref="M14:M15"/>
    <mergeCell ref="N14:O14"/>
    <mergeCell ref="P14:P15"/>
    <mergeCell ref="Q14:Q15"/>
    <mergeCell ref="R14:R15"/>
    <mergeCell ref="F58:G58"/>
    <mergeCell ref="B21:B22"/>
    <mergeCell ref="C21:C22"/>
    <mergeCell ref="N21:O21"/>
    <mergeCell ref="P21:P22"/>
    <mergeCell ref="F68:G68"/>
    <mergeCell ref="F67:G67"/>
    <mergeCell ref="F56:G56"/>
    <mergeCell ref="F54:G54"/>
    <mergeCell ref="L21:L22"/>
    <mergeCell ref="M21:M22"/>
    <mergeCell ref="F60:G60"/>
    <mergeCell ref="F55:G55"/>
    <mergeCell ref="F66:G66"/>
  </mergeCells>
  <dataValidations count="10">
    <dataValidation type="list" allowBlank="1" showInputMessage="1" showErrorMessage="1" sqref="M16:M17 N69:N71 M23:M28 M60:M62 M54:M57 N67 M33:M49">
      <formula1>$C$76:$C$78</formula1>
      <formula2>0</formula2>
    </dataValidation>
    <dataValidation type="list" allowBlank="1" showInputMessage="1" showErrorMessage="1" sqref="E23:E28 E16:E17 E35:E49">
      <formula1>$D$96:$D$105</formula1>
      <formula2>0</formula2>
    </dataValidation>
    <dataValidation type="list" allowBlank="1" showInputMessage="1" showErrorMessage="1" sqref="R23:R28 R35:R49 R60:R62 S58 R54:R57 S67 S69:S71">
      <formula1>$C$80:$C$87</formula1>
      <formula2>0</formula2>
    </dataValidation>
    <dataValidation type="list" allowBlank="1" showInputMessage="1" showErrorMessage="1" sqref="E61:E62 E67 E69:E71">
      <formula1>$D$106:$D$108</formula1>
      <formula2>0</formula2>
    </dataValidation>
    <dataValidation type="list" allowBlank="1" showInputMessage="1" showErrorMessage="1" sqref="E54:E57 E60">
      <formula1>$D$89:$D$95</formula1>
      <formula2>0</formula2>
    </dataValidation>
    <dataValidation type="list" allowBlank="1" showInputMessage="1" showErrorMessage="1" sqref="M58:M59 N66 N68">
      <formula1>$C$36:$C$39</formula1>
      <formula2>0</formula2>
    </dataValidation>
    <dataValidation type="list" allowBlank="1" showInputMessage="1" showErrorMessage="1" sqref="R58:R59 S66 S68">
      <formula1>$C$41:$C$48</formula1>
      <formula2>0</formula2>
    </dataValidation>
    <dataValidation type="list" allowBlank="1" showInputMessage="1" showErrorMessage="1" sqref="E58">
      <formula1>$D$57:$D$66</formula1>
      <formula2>0</formula2>
    </dataValidation>
    <dataValidation type="list" allowBlank="1" showInputMessage="1" showErrorMessage="1" sqref="E59">
      <formula1>$D$50:$D$56</formula1>
      <formula2>0</formula2>
    </dataValidation>
    <dataValidation type="list" allowBlank="1" showInputMessage="1" showErrorMessage="1" sqref="E66 E68">
      <formula1>$D$67:$D$69</formula1>
      <formula2>0</formula2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scale="31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5"/>
  <sheetViews>
    <sheetView topLeftCell="A117" zoomScaleNormal="100" workbookViewId="0">
      <selection activeCell="B126" activeCellId="1" sqref="A1:S55 B126"/>
    </sheetView>
  </sheetViews>
  <sheetFormatPr defaultRowHeight="14.4" x14ac:dyDescent="0.3"/>
  <cols>
    <col min="1" max="1" width="52.33203125" style="108"/>
    <col min="2" max="2" width="83" style="108"/>
    <col min="3" max="3" width="57.44140625" style="108"/>
    <col min="4" max="4" width="38" style="108"/>
    <col min="5" max="5" width="33.5546875" style="108"/>
    <col min="6" max="7" width="11.5546875" style="108"/>
    <col min="8" max="9" width="14.33203125" style="108"/>
    <col min="10" max="10" width="16" style="108"/>
    <col min="11" max="11" width="11.33203125" style="108"/>
    <col min="12" max="12" width="17.88671875" style="108"/>
    <col min="13" max="13" width="14" style="108"/>
    <col min="14" max="14" width="13.33203125" style="108"/>
    <col min="15" max="17" width="17" style="108"/>
    <col min="18" max="1025" width="7.6640625" style="108"/>
  </cols>
  <sheetData>
    <row r="1" spans="1:1024" x14ac:dyDescent="0.3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3" spans="1:1024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5" spans="1:1024" ht="15.6" x14ac:dyDescent="0.3">
      <c r="A5"/>
      <c r="B5" s="109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5.6" x14ac:dyDescent="0.3">
      <c r="A6" s="110"/>
      <c r="B6" s="111" t="s">
        <v>56</v>
      </c>
      <c r="C6" s="110"/>
      <c r="D6" s="110"/>
      <c r="E6" s="110"/>
      <c r="F6" s="110"/>
      <c r="G6" s="110"/>
      <c r="H6" s="112"/>
      <c r="I6" s="113"/>
      <c r="J6" s="113"/>
      <c r="K6" s="110"/>
      <c r="L6" s="110"/>
      <c r="M6" s="110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5.6" x14ac:dyDescent="0.3">
      <c r="A7"/>
      <c r="B7" s="110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5.6" x14ac:dyDescent="0.3">
      <c r="A8" s="110"/>
      <c r="B8" s="115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.6" x14ac:dyDescent="0.3">
      <c r="A9" s="116" t="s">
        <v>127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.6" x14ac:dyDescent="0.3">
      <c r="A10" s="118" t="s">
        <v>59</v>
      </c>
      <c r="B10" s="118"/>
      <c r="C10" s="110"/>
      <c r="D10" s="110"/>
      <c r="E10" s="110"/>
      <c r="F10" s="110"/>
      <c r="G10" s="110"/>
      <c r="H10" s="112"/>
      <c r="I10" s="113"/>
      <c r="J10" s="113"/>
      <c r="K10" s="110"/>
      <c r="L10" s="110"/>
      <c r="M10" s="1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.6" x14ac:dyDescent="0.3">
      <c r="A11" s="110"/>
      <c r="B11" s="119"/>
      <c r="C11" s="110"/>
      <c r="D11" s="110"/>
      <c r="E11" s="110"/>
      <c r="F11" s="110"/>
      <c r="G11" s="110"/>
      <c r="H11" s="112"/>
      <c r="I11" s="113"/>
      <c r="J11" s="113"/>
      <c r="K11" s="110"/>
      <c r="L11" s="110"/>
      <c r="M11" s="110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.6" x14ac:dyDescent="0.3">
      <c r="A12" s="120" t="s">
        <v>128</v>
      </c>
      <c r="B12" s="120"/>
      <c r="C12" s="117"/>
      <c r="D12" s="110"/>
      <c r="E12" s="110"/>
      <c r="F12" s="110"/>
      <c r="G12" s="110"/>
      <c r="H12" s="112"/>
      <c r="I12" s="113"/>
      <c r="J12" s="113"/>
      <c r="K12" s="110"/>
      <c r="L12" s="110"/>
      <c r="M12" s="110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5.6" x14ac:dyDescent="0.3">
      <c r="A13" s="121" t="s">
        <v>129</v>
      </c>
      <c r="B13" s="116"/>
      <c r="C13" s="117"/>
      <c r="D13" s="110"/>
      <c r="E13" s="110"/>
      <c r="F13" s="110"/>
      <c r="G13" s="110"/>
      <c r="H13" s="112"/>
      <c r="I13" s="113"/>
      <c r="J13" s="113"/>
      <c r="K13" s="110"/>
      <c r="L13" s="110"/>
      <c r="M13" s="110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5.6" x14ac:dyDescent="0.3">
      <c r="A14" s="121" t="s">
        <v>130</v>
      </c>
      <c r="B14" s="116"/>
      <c r="C14" s="117"/>
      <c r="D14" s="110"/>
      <c r="E14" s="110"/>
      <c r="F14" s="110"/>
      <c r="G14" s="110"/>
      <c r="H14" s="112"/>
      <c r="I14" s="113"/>
      <c r="J14" s="113"/>
      <c r="K14" s="110"/>
      <c r="L14" s="110"/>
      <c r="M14" s="110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5.6" x14ac:dyDescent="0.3">
      <c r="A15"/>
      <c r="B15" s="122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.6" x14ac:dyDescent="0.3">
      <c r="A16"/>
      <c r="B16" s="122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15.75" customHeight="1" x14ac:dyDescent="0.3">
      <c r="A17" s="192" t="s">
        <v>131</v>
      </c>
      <c r="B17" s="192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4"/>
      <c r="S17" s="124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.75" customHeight="1" x14ac:dyDescent="0.3">
      <c r="A18"/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4"/>
      <c r="S18" s="124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.6" x14ac:dyDescent="0.3">
      <c r="A19" s="122" t="s">
        <v>132</v>
      </c>
      <c r="B19" s="124"/>
      <c r="C19"/>
      <c r="D19"/>
      <c r="E19"/>
      <c r="F19"/>
      <c r="G19"/>
      <c r="H19" s="126"/>
      <c r="I19" s="126"/>
      <c r="J19" s="126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4.4" customHeight="1" x14ac:dyDescent="0.3">
      <c r="A20" s="124"/>
      <c r="B20" s="124"/>
      <c r="C20"/>
      <c r="D20"/>
      <c r="E20"/>
      <c r="F20"/>
      <c r="G20"/>
      <c r="H20" s="126"/>
      <c r="I20" s="126"/>
      <c r="J20" s="126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s="128" customFormat="1" ht="5.0999999999999996" customHeight="1" x14ac:dyDescent="0.3">
      <c r="A21" s="127"/>
      <c r="B21" s="127"/>
    </row>
    <row r="22" spans="1:1024" ht="15.75" customHeight="1" x14ac:dyDescent="0.3">
      <c r="A22" s="193" t="s">
        <v>133</v>
      </c>
      <c r="B22" s="193" t="s">
        <v>134</v>
      </c>
      <c r="H22" s="126"/>
      <c r="I22" s="126"/>
      <c r="J22" s="126"/>
    </row>
    <row r="23" spans="1:1024" ht="15.6" customHeight="1" x14ac:dyDescent="0.3">
      <c r="A23" s="193"/>
      <c r="B23" s="193"/>
      <c r="H23" s="126"/>
      <c r="I23" s="126"/>
      <c r="J23" s="126"/>
    </row>
    <row r="24" spans="1:1024" ht="15.75" customHeight="1" x14ac:dyDescent="0.3">
      <c r="A24" s="194" t="s">
        <v>135</v>
      </c>
      <c r="B24" s="195"/>
      <c r="H24" s="126"/>
      <c r="I24" s="126"/>
      <c r="J24" s="126"/>
    </row>
    <row r="25" spans="1:1024" ht="15.6" x14ac:dyDescent="0.3">
      <c r="A25" s="194"/>
      <c r="B25" s="195"/>
      <c r="H25" s="126"/>
      <c r="I25" s="126"/>
      <c r="J25" s="126"/>
    </row>
    <row r="26" spans="1:1024" ht="46.5" customHeight="1" x14ac:dyDescent="0.3">
      <c r="A26" s="195" t="s">
        <v>136</v>
      </c>
      <c r="B26" s="195" t="s">
        <v>137</v>
      </c>
      <c r="H26" s="126"/>
      <c r="I26" s="126"/>
      <c r="J26" s="126"/>
    </row>
    <row r="27" spans="1:1024" ht="15.6" hidden="1" x14ac:dyDescent="0.3">
      <c r="A27" s="195"/>
      <c r="B27" s="195"/>
      <c r="H27" s="126"/>
      <c r="I27" s="126"/>
      <c r="J27" s="126"/>
    </row>
    <row r="28" spans="1:1024" ht="15.75" customHeight="1" x14ac:dyDescent="0.3">
      <c r="A28" s="194" t="s">
        <v>138</v>
      </c>
      <c r="B28" s="195"/>
      <c r="H28" s="126"/>
      <c r="I28" s="126"/>
      <c r="J28" s="126"/>
    </row>
    <row r="29" spans="1:1024" ht="15.6" x14ac:dyDescent="0.3">
      <c r="A29" s="194"/>
      <c r="B29" s="195"/>
      <c r="H29" s="126"/>
      <c r="I29" s="126"/>
      <c r="J29" s="126"/>
    </row>
    <row r="30" spans="1:1024" ht="42.6" customHeight="1" x14ac:dyDescent="0.3">
      <c r="A30" s="195" t="s">
        <v>139</v>
      </c>
      <c r="B30" s="195" t="s">
        <v>140</v>
      </c>
      <c r="H30" s="126"/>
      <c r="I30" s="126"/>
      <c r="J30" s="126"/>
    </row>
    <row r="31" spans="1:1024" ht="15.6" hidden="1" x14ac:dyDescent="0.3">
      <c r="A31" s="195"/>
      <c r="B31" s="195"/>
      <c r="H31" s="126"/>
      <c r="I31" s="126"/>
      <c r="J31" s="126"/>
    </row>
    <row r="32" spans="1:1024" ht="36.9" customHeight="1" x14ac:dyDescent="0.3">
      <c r="A32" s="194" t="s">
        <v>141</v>
      </c>
      <c r="B32" s="195"/>
      <c r="H32" s="126"/>
      <c r="I32" s="126"/>
      <c r="J32" s="126"/>
    </row>
    <row r="33" spans="1:10" ht="51.6" hidden="1" customHeight="1" x14ac:dyDescent="0.3">
      <c r="A33" s="194"/>
      <c r="B33" s="195"/>
      <c r="H33" s="126"/>
      <c r="I33" s="126"/>
      <c r="J33" s="126"/>
    </row>
    <row r="34" spans="1:10" ht="62.1" customHeight="1" x14ac:dyDescent="0.3">
      <c r="A34" s="195" t="s">
        <v>142</v>
      </c>
      <c r="B34" s="195" t="s">
        <v>143</v>
      </c>
      <c r="H34" s="126"/>
      <c r="I34" s="126"/>
      <c r="J34" s="126"/>
    </row>
    <row r="35" spans="1:10" ht="15.6" hidden="1" x14ac:dyDescent="0.3">
      <c r="A35" s="195"/>
      <c r="B35" s="195"/>
      <c r="H35" s="126"/>
      <c r="I35" s="126"/>
      <c r="J35" s="126"/>
    </row>
    <row r="36" spans="1:10" ht="33.9" customHeight="1" x14ac:dyDescent="0.3">
      <c r="A36" s="194" t="s">
        <v>144</v>
      </c>
      <c r="B36" s="195"/>
      <c r="H36" s="126"/>
      <c r="I36" s="126"/>
      <c r="J36" s="126"/>
    </row>
    <row r="37" spans="1:10" ht="15.6" hidden="1" x14ac:dyDescent="0.3">
      <c r="A37" s="194"/>
      <c r="B37" s="195"/>
      <c r="H37" s="126"/>
      <c r="I37" s="126"/>
      <c r="J37" s="126"/>
    </row>
    <row r="38" spans="1:10" ht="68.400000000000006" customHeight="1" x14ac:dyDescent="0.3">
      <c r="A38" s="195" t="s">
        <v>145</v>
      </c>
      <c r="B38" s="195" t="s">
        <v>146</v>
      </c>
      <c r="H38" s="126"/>
      <c r="I38" s="126"/>
      <c r="J38" s="126"/>
    </row>
    <row r="39" spans="1:10" ht="15.6" hidden="1" x14ac:dyDescent="0.3">
      <c r="A39" s="195"/>
      <c r="B39" s="195"/>
      <c r="H39" s="126"/>
      <c r="I39" s="126"/>
      <c r="J39" s="126"/>
    </row>
    <row r="40" spans="1:10" ht="55.5" customHeight="1" x14ac:dyDescent="0.3">
      <c r="A40" s="195" t="s">
        <v>147</v>
      </c>
      <c r="B40" s="195" t="s">
        <v>148</v>
      </c>
      <c r="H40" s="126"/>
      <c r="I40" s="126"/>
      <c r="J40" s="126"/>
    </row>
    <row r="41" spans="1:10" ht="6" hidden="1" customHeight="1" x14ac:dyDescent="0.3">
      <c r="A41" s="195"/>
      <c r="B41" s="195"/>
      <c r="H41" s="126"/>
      <c r="I41" s="126"/>
      <c r="J41" s="126"/>
    </row>
    <row r="42" spans="1:10" ht="93.9" customHeight="1" x14ac:dyDescent="0.3">
      <c r="A42" s="195" t="s">
        <v>149</v>
      </c>
      <c r="B42" s="195" t="s">
        <v>150</v>
      </c>
      <c r="H42" s="126"/>
      <c r="I42" s="126"/>
      <c r="J42" s="126"/>
    </row>
    <row r="43" spans="1:10" ht="47.4" hidden="1" customHeight="1" x14ac:dyDescent="0.3">
      <c r="A43" s="195"/>
      <c r="B43" s="195"/>
      <c r="H43" s="126"/>
      <c r="I43" s="126"/>
      <c r="J43" s="126"/>
    </row>
    <row r="44" spans="1:10" ht="26.1" customHeight="1" x14ac:dyDescent="0.3">
      <c r="A44" s="194" t="s">
        <v>151</v>
      </c>
      <c r="B44" s="195"/>
      <c r="H44" s="126"/>
      <c r="I44" s="126"/>
      <c r="J44" s="126"/>
    </row>
    <row r="45" spans="1:10" ht="15.6" hidden="1" x14ac:dyDescent="0.3">
      <c r="A45" s="194"/>
      <c r="B45" s="195"/>
      <c r="H45" s="126"/>
      <c r="I45" s="126"/>
      <c r="J45" s="126"/>
    </row>
    <row r="46" spans="1:10" ht="45.9" customHeight="1" x14ac:dyDescent="0.3">
      <c r="A46" s="195" t="s">
        <v>152</v>
      </c>
      <c r="B46" s="195" t="s">
        <v>153</v>
      </c>
      <c r="H46" s="126"/>
      <c r="I46" s="126"/>
      <c r="J46" s="126"/>
    </row>
    <row r="47" spans="1:10" ht="15.6" hidden="1" x14ac:dyDescent="0.3">
      <c r="A47" s="195"/>
      <c r="B47" s="195"/>
      <c r="H47" s="126"/>
      <c r="I47" s="126"/>
      <c r="J47" s="126"/>
    </row>
    <row r="48" spans="1:10" ht="15.75" customHeight="1" x14ac:dyDescent="0.3">
      <c r="A48" s="194" t="s">
        <v>154</v>
      </c>
      <c r="B48" s="195"/>
      <c r="H48" s="126"/>
      <c r="I48" s="126"/>
      <c r="J48" s="126"/>
    </row>
    <row r="49" spans="1:10" ht="30" customHeight="1" x14ac:dyDescent="0.3">
      <c r="A49" s="194"/>
      <c r="B49" s="195"/>
      <c r="H49" s="126"/>
      <c r="I49" s="126"/>
      <c r="J49" s="126"/>
    </row>
    <row r="50" spans="1:10" ht="52.5" customHeight="1" x14ac:dyDescent="0.3">
      <c r="A50" s="195" t="s">
        <v>155</v>
      </c>
      <c r="B50" s="195" t="s">
        <v>156</v>
      </c>
      <c r="H50" s="126"/>
      <c r="I50" s="126"/>
      <c r="J50" s="126"/>
    </row>
    <row r="51" spans="1:10" ht="15.6" hidden="1" x14ac:dyDescent="0.3">
      <c r="A51" s="195"/>
      <c r="B51" s="195"/>
      <c r="H51" s="126"/>
      <c r="I51" s="126"/>
      <c r="J51" s="126"/>
    </row>
    <row r="52" spans="1:10" ht="29.4" customHeight="1" x14ac:dyDescent="0.3">
      <c r="A52" s="194" t="s">
        <v>157</v>
      </c>
      <c r="B52" s="195"/>
      <c r="H52" s="126"/>
      <c r="I52" s="126"/>
      <c r="J52" s="126"/>
    </row>
    <row r="53" spans="1:10" ht="15.75" customHeight="1" x14ac:dyDescent="0.3">
      <c r="A53" s="194"/>
      <c r="B53" s="195"/>
      <c r="H53" s="126"/>
      <c r="I53" s="126"/>
      <c r="J53" s="126"/>
    </row>
    <row r="54" spans="1:10" ht="65.400000000000006" customHeight="1" x14ac:dyDescent="0.3">
      <c r="A54" s="195" t="s">
        <v>158</v>
      </c>
      <c r="B54" s="195" t="s">
        <v>159</v>
      </c>
      <c r="H54" s="126"/>
      <c r="I54" s="126"/>
      <c r="J54" s="126"/>
    </row>
    <row r="55" spans="1:10" ht="44.4" hidden="1" customHeight="1" x14ac:dyDescent="0.3">
      <c r="A55" s="195"/>
      <c r="B55" s="195"/>
      <c r="H55" s="126"/>
      <c r="I55" s="126"/>
      <c r="J55" s="126"/>
    </row>
    <row r="75" ht="15" customHeight="1" x14ac:dyDescent="0.3"/>
    <row r="85" ht="15" customHeight="1" x14ac:dyDescent="0.3"/>
    <row r="86" ht="65.099999999999994" customHeight="1" x14ac:dyDescent="0.3"/>
    <row r="95" ht="15" customHeight="1" x14ac:dyDescent="0.3"/>
  </sheetData>
  <mergeCells count="35"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17:B17"/>
    <mergeCell ref="A22:A23"/>
    <mergeCell ref="B22:B23"/>
    <mergeCell ref="A24:A25"/>
    <mergeCell ref="B24:B25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Instruções</vt:lpstr>
      <vt:lpstr>Detalhes Plano de Aquisições</vt:lpstr>
      <vt:lpstr>Sheet1</vt:lpstr>
      <vt:lpstr>'Detalhes Plano de Aquisições'!_FilterDatabase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lastModifiedBy>Maekawa,Yuka</cp:lastModifiedBy>
  <cp:revision>9</cp:revision>
  <cp:lastPrinted>2017-03-30T18:25:20Z</cp:lastPrinted>
  <dcterms:created xsi:type="dcterms:W3CDTF">2011-03-30T14:45:37Z</dcterms:created>
  <dcterms:modified xsi:type="dcterms:W3CDTF">2017-06-07T19:37:38Z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Inter-American Development Bank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