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ulkiel\OneDrive - Inter-American Development Bank Group\Documents\Work\1. Technical Cooperations\"/>
    </mc:Choice>
  </mc:AlternateContent>
  <xr:revisionPtr revIDLastSave="201" documentId="13_ncr:1_{A5FD6AE8-7A96-4F33-8238-F721183EC0E6}" xr6:coauthVersionLast="44" xr6:coauthVersionMax="44" xr10:uidLastSave="{53BAD2B8-285F-4504-8BAF-9BFA23B16197}"/>
  <bookViews>
    <workbookView xWindow="16080" yWindow="5445" windowWidth="29040" windowHeight="15840" xr2:uid="{00000000-000D-0000-FFFF-FFFF00000000}"/>
  </bookViews>
  <sheets>
    <sheet name="Detailed" sheetId="1" r:id="rId1"/>
  </sheets>
  <definedNames>
    <definedName name="_xlnm.Print_Area" localSheetId="0">Detailed!$B$1:$K$39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5" i="1" l="1"/>
  <c r="G30" i="1" l="1"/>
  <c r="G29" i="1"/>
  <c r="G27" i="1" l="1"/>
  <c r="G15" i="1" l="1"/>
  <c r="G16" i="1"/>
  <c r="G17" i="1"/>
  <c r="J35" i="1"/>
  <c r="G26" i="1"/>
  <c r="G25" i="1"/>
  <c r="G23" i="1"/>
  <c r="G22" i="1"/>
  <c r="G11" i="1"/>
  <c r="G13" i="1"/>
  <c r="G12" i="1"/>
  <c r="G21" i="1" l="1"/>
  <c r="G19" i="1" s="1"/>
  <c r="G9" i="1" l="1"/>
  <c r="K19" i="1"/>
  <c r="K9" i="1" l="1"/>
  <c r="J34" i="1" l="1"/>
  <c r="J32" i="1"/>
  <c r="K32" i="1" l="1"/>
  <c r="K37" i="1" s="1"/>
  <c r="E39" i="1" s="1"/>
</calcChain>
</file>

<file path=xl/sharedStrings.xml><?xml version="1.0" encoding="utf-8"?>
<sst xmlns="http://schemas.openxmlformats.org/spreadsheetml/2006/main" count="56" uniqueCount="34">
  <si>
    <t>Annex - Detailed Budget</t>
  </si>
  <si>
    <t>RG-T3427</t>
  </si>
  <si>
    <t>Detailed Budget (US$)</t>
  </si>
  <si>
    <t>by International Fee Matrices for Complementary Workforce (US Dollar)</t>
  </si>
  <si>
    <t>Items</t>
  </si>
  <si>
    <t>Unit</t>
  </si>
  <si>
    <t>Honorary</t>
  </si>
  <si>
    <t>Expenses</t>
  </si>
  <si>
    <t>Subtotal</t>
  </si>
  <si>
    <t>x unit</t>
  </si>
  <si>
    <t># units</t>
  </si>
  <si>
    <t>subtotal</t>
  </si>
  <si>
    <t>Case study of Nexus in Korea and utilization for LAC countries</t>
  </si>
  <si>
    <t>A.</t>
  </si>
  <si>
    <t>Component 1. Nexus case studies in Korea and identification of potential Nexus projects for LAC countries</t>
  </si>
  <si>
    <t>Nexus analysis expert (Level III international workforce)</t>
  </si>
  <si>
    <t>month</t>
  </si>
  <si>
    <t>Travel expenses</t>
  </si>
  <si>
    <t>#</t>
  </si>
  <si>
    <t>Other costs (for meeting, research, reports, etc)</t>
  </si>
  <si>
    <t>-</t>
  </si>
  <si>
    <t>Water and sanitation sector expert (Level II international workforce)</t>
  </si>
  <si>
    <t>B.</t>
  </si>
  <si>
    <t xml:space="preserve">Component 2. Pilot pre-feasibility studies on Nexus projects </t>
  </si>
  <si>
    <t>Expert in charge of the 1st pre-feasibility study (Level III international workforce)</t>
  </si>
  <si>
    <t>Expert in charge of the 2nd pre-feasibility study (Level III international workforce)</t>
  </si>
  <si>
    <t>Expert to support both pre-feasibility studies (Level I international workforce)</t>
  </si>
  <si>
    <t>C.</t>
  </si>
  <si>
    <t xml:space="preserve">Component 3. Knowledge and experience dissemination </t>
  </si>
  <si>
    <t>Workshops and kwowledge dissemination activities</t>
  </si>
  <si>
    <t>Preparation, translation, and publication of reports</t>
  </si>
  <si>
    <t># of report</t>
  </si>
  <si>
    <t>TOTAL</t>
  </si>
  <si>
    <t xml:space="preserve">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</si>
</sst>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sz val="10"/>
      <name val="Times New Roman"/>
      <family val="1"/>
    </font>
    <font>
      <b/>
      <i/>
      <sz val="12"/>
      <name val="Times New Roman"/>
      <family val="1"/>
    </font>
    <font>
      <sz val="9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vertical="center"/>
    </xf>
    <xf numFmtId="3" fontId="0" fillId="0" borderId="1" xfId="0" applyNumberForma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3" fontId="0" fillId="0" borderId="0" xfId="0" applyNumberForma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3" fontId="0" fillId="0" borderId="1" xfId="0" applyNumberFormat="1" applyFont="1" applyFill="1" applyBorder="1" applyAlignment="1">
      <alignment vertical="center"/>
    </xf>
    <xf numFmtId="3" fontId="0" fillId="0" borderId="0" xfId="0" applyNumberFormat="1" applyFill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44"/>
  <sheetViews>
    <sheetView showGridLines="0" tabSelected="1" zoomScaleNormal="100" zoomScaleSheetLayoutView="100" workbookViewId="0">
      <selection activeCell="C18" sqref="C18"/>
    </sheetView>
  </sheetViews>
  <sheetFormatPr defaultColWidth="8.1640625" defaultRowHeight="12.75"/>
  <cols>
    <col min="1" max="1" width="3.5" style="3" customWidth="1"/>
    <col min="2" max="2" width="4.6640625" style="11" customWidth="1"/>
    <col min="3" max="3" width="81.6640625" style="3" customWidth="1"/>
    <col min="4" max="11" width="10.6640625" style="3" customWidth="1"/>
    <col min="12" max="14" width="8.1640625" style="3" customWidth="1"/>
    <col min="15" max="16" width="11" style="3" customWidth="1"/>
    <col min="17" max="18" width="8.1640625" style="3"/>
    <col min="19" max="19" width="11.5" style="3" bestFit="1" customWidth="1"/>
    <col min="20" max="16384" width="8.1640625" style="3"/>
  </cols>
  <sheetData>
    <row r="1" spans="2:16">
      <c r="B1" s="37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10"/>
      <c r="M1" s="10"/>
      <c r="N1" s="10"/>
      <c r="O1" s="10"/>
      <c r="P1" s="10"/>
    </row>
    <row r="2" spans="2:16">
      <c r="B2" s="37" t="s">
        <v>1</v>
      </c>
      <c r="C2" s="37"/>
      <c r="D2" s="37"/>
      <c r="E2" s="37"/>
      <c r="F2" s="37"/>
      <c r="G2" s="37"/>
      <c r="H2" s="37"/>
      <c r="I2" s="37"/>
      <c r="J2" s="37"/>
      <c r="K2" s="37"/>
      <c r="L2" s="10"/>
      <c r="M2" s="10"/>
      <c r="N2" s="10"/>
      <c r="O2" s="10"/>
      <c r="P2" s="10"/>
    </row>
    <row r="3" spans="2:16">
      <c r="B3" s="37" t="s">
        <v>2</v>
      </c>
      <c r="C3" s="37"/>
      <c r="D3" s="37"/>
      <c r="E3" s="37"/>
      <c r="F3" s="37"/>
      <c r="G3" s="37"/>
      <c r="H3" s="37"/>
      <c r="I3" s="37"/>
      <c r="J3" s="37"/>
      <c r="K3" s="37"/>
      <c r="L3" s="10"/>
      <c r="M3" s="10"/>
      <c r="N3" s="10"/>
      <c r="O3" s="10"/>
      <c r="P3" s="10"/>
    </row>
    <row r="4" spans="2:16">
      <c r="B4" s="27"/>
      <c r="C4" s="27"/>
      <c r="D4" s="27"/>
      <c r="E4" s="27"/>
      <c r="F4" s="27"/>
      <c r="G4" s="27"/>
      <c r="H4" s="27"/>
      <c r="I4" s="27"/>
      <c r="J4" s="27"/>
      <c r="K4" s="27"/>
      <c r="L4" s="10"/>
      <c r="M4" s="10"/>
      <c r="N4" s="10"/>
      <c r="O4" s="10"/>
      <c r="P4" s="10"/>
    </row>
    <row r="5" spans="2:16">
      <c r="K5" s="12" t="s">
        <v>3</v>
      </c>
    </row>
    <row r="6" spans="2:16">
      <c r="B6" s="28" t="s">
        <v>4</v>
      </c>
      <c r="C6" s="29"/>
      <c r="D6" s="38" t="s">
        <v>5</v>
      </c>
      <c r="E6" s="33" t="s">
        <v>6</v>
      </c>
      <c r="F6" s="33"/>
      <c r="G6" s="34"/>
      <c r="H6" s="32" t="s">
        <v>7</v>
      </c>
      <c r="I6" s="33"/>
      <c r="J6" s="34"/>
      <c r="K6" s="35" t="s">
        <v>8</v>
      </c>
      <c r="L6" s="1"/>
    </row>
    <row r="7" spans="2:16">
      <c r="B7" s="30"/>
      <c r="C7" s="31"/>
      <c r="D7" s="39"/>
      <c r="E7" s="13" t="s">
        <v>9</v>
      </c>
      <c r="F7" s="13" t="s">
        <v>10</v>
      </c>
      <c r="G7" s="13" t="s">
        <v>11</v>
      </c>
      <c r="H7" s="13" t="s">
        <v>9</v>
      </c>
      <c r="I7" s="13" t="s">
        <v>10</v>
      </c>
      <c r="J7" s="13" t="s">
        <v>11</v>
      </c>
      <c r="K7" s="36"/>
      <c r="L7" s="1"/>
    </row>
    <row r="8" spans="2:16" ht="23.25" customHeight="1">
      <c r="B8" s="14"/>
      <c r="C8" s="5" t="s">
        <v>12</v>
      </c>
      <c r="D8" s="5"/>
      <c r="E8" s="7"/>
      <c r="F8" s="7"/>
      <c r="G8" s="7"/>
      <c r="H8" s="7"/>
      <c r="I8" s="7"/>
      <c r="J8" s="7"/>
      <c r="K8" s="7"/>
      <c r="L8" s="15"/>
    </row>
    <row r="9" spans="2:16" ht="31.5" customHeight="1">
      <c r="B9" s="8" t="s">
        <v>13</v>
      </c>
      <c r="C9" s="5" t="s">
        <v>14</v>
      </c>
      <c r="D9" s="5"/>
      <c r="E9" s="7"/>
      <c r="F9" s="7"/>
      <c r="G9" s="6">
        <f>SUM(G11:G17)</f>
        <v>200000</v>
      </c>
      <c r="H9" s="7"/>
      <c r="I9" s="7"/>
      <c r="J9" s="7"/>
      <c r="K9" s="6">
        <f>G9</f>
        <v>200000</v>
      </c>
      <c r="L9" s="2"/>
    </row>
    <row r="10" spans="2:16" ht="7.5" customHeight="1">
      <c r="B10" s="8"/>
      <c r="C10" s="5"/>
      <c r="D10" s="5"/>
      <c r="E10" s="7"/>
      <c r="F10" s="7"/>
      <c r="G10" s="7"/>
      <c r="H10" s="7"/>
      <c r="I10" s="7"/>
      <c r="J10" s="7"/>
      <c r="K10" s="6"/>
      <c r="L10" s="2"/>
    </row>
    <row r="11" spans="2:16" ht="15" customHeight="1">
      <c r="B11" s="16"/>
      <c r="C11" s="18" t="s">
        <v>15</v>
      </c>
      <c r="D11" s="22" t="s">
        <v>16</v>
      </c>
      <c r="E11" s="19">
        <v>9000</v>
      </c>
      <c r="F11" s="19">
        <v>12</v>
      </c>
      <c r="G11" s="7">
        <f>E11*F11</f>
        <v>108000</v>
      </c>
      <c r="H11" s="19"/>
      <c r="I11" s="19"/>
      <c r="J11" s="7"/>
      <c r="K11" s="20"/>
      <c r="L11" s="4"/>
    </row>
    <row r="12" spans="2:16" ht="15" customHeight="1">
      <c r="B12" s="16"/>
      <c r="C12" s="18" t="s">
        <v>17</v>
      </c>
      <c r="D12" s="22" t="s">
        <v>18</v>
      </c>
      <c r="E12" s="19">
        <v>2000</v>
      </c>
      <c r="F12" s="19">
        <v>3</v>
      </c>
      <c r="G12" s="7">
        <f>E12*F12</f>
        <v>6000</v>
      </c>
      <c r="H12" s="19"/>
      <c r="I12" s="19"/>
      <c r="J12" s="7"/>
      <c r="K12" s="20"/>
      <c r="L12" s="4"/>
    </row>
    <row r="13" spans="2:16" ht="15.75" customHeight="1">
      <c r="B13" s="16"/>
      <c r="C13" s="18" t="s">
        <v>19</v>
      </c>
      <c r="D13" s="22" t="s">
        <v>20</v>
      </c>
      <c r="E13" s="19">
        <v>1000</v>
      </c>
      <c r="F13" s="19">
        <v>1</v>
      </c>
      <c r="G13" s="7">
        <f>E13*F13</f>
        <v>1000</v>
      </c>
      <c r="H13" s="19"/>
      <c r="I13" s="19"/>
      <c r="J13" s="7"/>
      <c r="K13" s="20"/>
      <c r="L13" s="4"/>
    </row>
    <row r="14" spans="2:16" ht="7.5" customHeight="1">
      <c r="B14" s="8"/>
      <c r="C14" s="5"/>
      <c r="D14" s="25"/>
      <c r="E14" s="7"/>
      <c r="F14" s="7"/>
      <c r="G14" s="7"/>
      <c r="H14" s="7"/>
      <c r="I14" s="7"/>
      <c r="J14" s="7"/>
      <c r="K14" s="6"/>
      <c r="L14" s="2"/>
    </row>
    <row r="15" spans="2:16" ht="15" customHeight="1">
      <c r="B15" s="16"/>
      <c r="C15" s="18" t="s">
        <v>21</v>
      </c>
      <c r="D15" s="22" t="s">
        <v>16</v>
      </c>
      <c r="E15" s="19">
        <v>6500</v>
      </c>
      <c r="F15" s="19">
        <v>12</v>
      </c>
      <c r="G15" s="7">
        <f>E15*F15</f>
        <v>78000</v>
      </c>
      <c r="H15" s="19"/>
      <c r="I15" s="19"/>
      <c r="J15" s="7"/>
      <c r="K15" s="20"/>
      <c r="L15" s="4"/>
    </row>
    <row r="16" spans="2:16" ht="15" customHeight="1">
      <c r="B16" s="16"/>
      <c r="C16" s="18" t="s">
        <v>17</v>
      </c>
      <c r="D16" s="22" t="s">
        <v>18</v>
      </c>
      <c r="E16" s="19">
        <v>2000</v>
      </c>
      <c r="F16" s="19">
        <v>3</v>
      </c>
      <c r="G16" s="7">
        <f>E16*F16</f>
        <v>6000</v>
      </c>
      <c r="H16" s="19"/>
      <c r="I16" s="19"/>
      <c r="J16" s="7"/>
      <c r="K16" s="20"/>
      <c r="L16" s="4"/>
    </row>
    <row r="17" spans="2:12" ht="15" customHeight="1">
      <c r="B17" s="16"/>
      <c r="C17" s="18" t="s">
        <v>19</v>
      </c>
      <c r="D17" s="22" t="s">
        <v>20</v>
      </c>
      <c r="E17" s="19">
        <v>1000</v>
      </c>
      <c r="F17" s="19">
        <v>1</v>
      </c>
      <c r="G17" s="7">
        <f>E17*F17</f>
        <v>1000</v>
      </c>
      <c r="H17" s="19"/>
      <c r="I17" s="19"/>
      <c r="J17" s="7"/>
      <c r="K17" s="20"/>
      <c r="L17" s="4"/>
    </row>
    <row r="18" spans="2:12" ht="15" customHeight="1">
      <c r="B18" s="16"/>
      <c r="C18" s="17"/>
      <c r="D18" s="8"/>
      <c r="E18" s="19"/>
      <c r="F18" s="19"/>
      <c r="G18" s="7"/>
      <c r="H18" s="19"/>
      <c r="I18" s="19"/>
      <c r="J18" s="7"/>
      <c r="K18" s="19"/>
      <c r="L18" s="21"/>
    </row>
    <row r="19" spans="2:12" ht="15" customHeight="1">
      <c r="B19" s="8" t="s">
        <v>22</v>
      </c>
      <c r="C19" s="5" t="s">
        <v>23</v>
      </c>
      <c r="D19" s="25"/>
      <c r="E19" s="7"/>
      <c r="F19" s="7"/>
      <c r="G19" s="6">
        <f>SUM(G21:G30)</f>
        <v>300000</v>
      </c>
      <c r="H19" s="7"/>
      <c r="I19" s="7"/>
      <c r="J19" s="7"/>
      <c r="K19" s="6">
        <f>G19</f>
        <v>300000</v>
      </c>
      <c r="L19" s="2"/>
    </row>
    <row r="20" spans="2:12" ht="7.5" customHeight="1">
      <c r="B20" s="16"/>
      <c r="C20" s="18"/>
      <c r="D20" s="26"/>
      <c r="E20" s="19"/>
      <c r="F20" s="19"/>
      <c r="G20" s="7"/>
      <c r="H20" s="19"/>
      <c r="I20" s="19"/>
      <c r="J20" s="7"/>
      <c r="K20" s="19"/>
      <c r="L20" s="4"/>
    </row>
    <row r="21" spans="2:12" ht="15" customHeight="1">
      <c r="B21" s="16"/>
      <c r="C21" s="18" t="s">
        <v>24</v>
      </c>
      <c r="D21" s="26" t="s">
        <v>16</v>
      </c>
      <c r="E21" s="19">
        <v>9000</v>
      </c>
      <c r="F21" s="19">
        <v>12</v>
      </c>
      <c r="G21" s="7">
        <f>E21*F21</f>
        <v>108000</v>
      </c>
      <c r="H21" s="19"/>
      <c r="I21" s="19"/>
      <c r="J21" s="7"/>
      <c r="K21" s="20"/>
      <c r="L21" s="4"/>
    </row>
    <row r="22" spans="2:12" ht="15" customHeight="1">
      <c r="B22" s="16"/>
      <c r="C22" s="18" t="s">
        <v>17</v>
      </c>
      <c r="D22" s="26" t="s">
        <v>18</v>
      </c>
      <c r="E22" s="19">
        <v>2000</v>
      </c>
      <c r="F22" s="19">
        <v>3</v>
      </c>
      <c r="G22" s="7">
        <f>F22*E22</f>
        <v>6000</v>
      </c>
      <c r="H22" s="19"/>
      <c r="I22" s="19"/>
      <c r="J22" s="7"/>
      <c r="K22" s="20"/>
      <c r="L22" s="4"/>
    </row>
    <row r="23" spans="2:12" ht="15" customHeight="1">
      <c r="B23" s="16"/>
      <c r="C23" s="18" t="s">
        <v>19</v>
      </c>
      <c r="D23" s="26" t="s">
        <v>20</v>
      </c>
      <c r="E23" s="19">
        <v>1000</v>
      </c>
      <c r="F23" s="19">
        <v>1</v>
      </c>
      <c r="G23" s="7">
        <f>F23*E23</f>
        <v>1000</v>
      </c>
      <c r="H23" s="19"/>
      <c r="I23" s="19"/>
      <c r="J23" s="7"/>
      <c r="K23" s="20"/>
      <c r="L23" s="4"/>
    </row>
    <row r="24" spans="2:12" ht="7.5" customHeight="1">
      <c r="B24" s="8"/>
      <c r="C24" s="5"/>
      <c r="D24" s="25"/>
      <c r="E24" s="7"/>
      <c r="F24" s="7"/>
      <c r="G24" s="7"/>
      <c r="H24" s="7"/>
      <c r="I24" s="7"/>
      <c r="J24" s="7"/>
      <c r="K24" s="6"/>
      <c r="L24" s="2"/>
    </row>
    <row r="25" spans="2:12" ht="15" customHeight="1">
      <c r="B25" s="16"/>
      <c r="C25" s="18" t="s">
        <v>25</v>
      </c>
      <c r="D25" s="26" t="s">
        <v>16</v>
      </c>
      <c r="E25" s="19">
        <v>9000</v>
      </c>
      <c r="F25" s="19">
        <v>12</v>
      </c>
      <c r="G25" s="7">
        <f>E25*F25</f>
        <v>108000</v>
      </c>
      <c r="H25" s="19"/>
      <c r="I25" s="19"/>
      <c r="J25" s="7"/>
      <c r="K25" s="20"/>
      <c r="L25" s="4"/>
    </row>
    <row r="26" spans="2:12" ht="15" customHeight="1">
      <c r="B26" s="16"/>
      <c r="C26" s="18" t="s">
        <v>17</v>
      </c>
      <c r="D26" s="26" t="s">
        <v>18</v>
      </c>
      <c r="E26" s="19">
        <v>2000</v>
      </c>
      <c r="F26" s="19">
        <v>3</v>
      </c>
      <c r="G26" s="7">
        <f>F26*E26</f>
        <v>6000</v>
      </c>
      <c r="H26" s="19"/>
      <c r="I26" s="19"/>
      <c r="J26" s="7"/>
      <c r="K26" s="20"/>
      <c r="L26" s="4"/>
    </row>
    <row r="27" spans="2:12" ht="15" customHeight="1">
      <c r="B27" s="16"/>
      <c r="C27" s="18" t="s">
        <v>19</v>
      </c>
      <c r="D27" s="26" t="s">
        <v>20</v>
      </c>
      <c r="E27" s="19">
        <v>1000</v>
      </c>
      <c r="F27" s="19">
        <v>1</v>
      </c>
      <c r="G27" s="7">
        <f>F27*E27</f>
        <v>1000</v>
      </c>
      <c r="H27" s="19"/>
      <c r="I27" s="19"/>
      <c r="J27" s="7"/>
      <c r="K27" s="20"/>
      <c r="L27" s="4"/>
    </row>
    <row r="28" spans="2:12" ht="7.5" customHeight="1">
      <c r="B28" s="8"/>
      <c r="C28" s="5"/>
      <c r="D28" s="25"/>
      <c r="E28" s="7"/>
      <c r="F28" s="7"/>
      <c r="G28" s="7"/>
      <c r="H28" s="7"/>
      <c r="I28" s="7"/>
      <c r="J28" s="7"/>
      <c r="K28" s="6"/>
      <c r="L28" s="2"/>
    </row>
    <row r="29" spans="2:12" ht="15" customHeight="1">
      <c r="B29" s="16"/>
      <c r="C29" s="18" t="s">
        <v>26</v>
      </c>
      <c r="D29" s="26" t="s">
        <v>16</v>
      </c>
      <c r="E29" s="19">
        <v>5500</v>
      </c>
      <c r="F29" s="19">
        <v>12</v>
      </c>
      <c r="G29" s="7">
        <f>E29*F29</f>
        <v>66000</v>
      </c>
      <c r="H29" s="19"/>
      <c r="I29" s="19"/>
      <c r="J29" s="7"/>
      <c r="K29" s="20"/>
      <c r="L29" s="4"/>
    </row>
    <row r="30" spans="2:12" ht="15" customHeight="1">
      <c r="B30" s="16"/>
      <c r="C30" s="18" t="s">
        <v>17</v>
      </c>
      <c r="D30" s="26" t="s">
        <v>18</v>
      </c>
      <c r="E30" s="19">
        <v>2000</v>
      </c>
      <c r="F30" s="19">
        <v>2</v>
      </c>
      <c r="G30" s="7">
        <f>F30*E30</f>
        <v>4000</v>
      </c>
      <c r="H30" s="19"/>
      <c r="I30" s="19"/>
      <c r="J30" s="7"/>
      <c r="K30" s="20"/>
      <c r="L30" s="4"/>
    </row>
    <row r="31" spans="2:12" ht="15" customHeight="1">
      <c r="B31" s="16"/>
      <c r="C31" s="17"/>
      <c r="D31" s="8"/>
      <c r="E31" s="19"/>
      <c r="F31" s="19"/>
      <c r="G31" s="7"/>
      <c r="H31" s="19"/>
      <c r="I31" s="19"/>
      <c r="J31" s="7"/>
      <c r="K31" s="19"/>
      <c r="L31" s="21"/>
    </row>
    <row r="32" spans="2:12" ht="15" customHeight="1">
      <c r="B32" s="8" t="s">
        <v>27</v>
      </c>
      <c r="C32" s="5" t="s">
        <v>28</v>
      </c>
      <c r="D32" s="5"/>
      <c r="E32" s="7"/>
      <c r="F32" s="7"/>
      <c r="G32" s="7"/>
      <c r="H32" s="7"/>
      <c r="I32" s="7"/>
      <c r="J32" s="6">
        <f>SUM(J34:J35)</f>
        <v>50000</v>
      </c>
      <c r="K32" s="6">
        <f>J32</f>
        <v>50000</v>
      </c>
      <c r="L32" s="4"/>
    </row>
    <row r="33" spans="2:16" ht="7.5" customHeight="1">
      <c r="B33" s="8"/>
      <c r="C33" s="5"/>
      <c r="D33" s="5"/>
      <c r="E33" s="7"/>
      <c r="F33" s="7"/>
      <c r="G33" s="7"/>
      <c r="H33" s="7"/>
      <c r="I33" s="7"/>
      <c r="J33" s="7"/>
      <c r="K33" s="6"/>
      <c r="L33" s="4"/>
    </row>
    <row r="34" spans="2:16" ht="15" customHeight="1">
      <c r="B34" s="16"/>
      <c r="C34" s="18" t="s">
        <v>29</v>
      </c>
      <c r="D34" s="26" t="s">
        <v>18</v>
      </c>
      <c r="E34" s="19"/>
      <c r="F34" s="19"/>
      <c r="G34" s="7"/>
      <c r="H34" s="19">
        <v>20000</v>
      </c>
      <c r="I34" s="19">
        <v>2</v>
      </c>
      <c r="J34" s="7">
        <f t="shared" ref="J34" si="0">H34*I34</f>
        <v>40000</v>
      </c>
      <c r="K34" s="19"/>
      <c r="L34" s="4"/>
    </row>
    <row r="35" spans="2:16" ht="15" customHeight="1">
      <c r="B35" s="16"/>
      <c r="C35" s="18" t="s">
        <v>30</v>
      </c>
      <c r="D35" s="26" t="s">
        <v>31</v>
      </c>
      <c r="E35" s="19"/>
      <c r="F35" s="19"/>
      <c r="G35" s="7"/>
      <c r="H35" s="19">
        <f>10000/3</f>
        <v>3333.3333333333335</v>
      </c>
      <c r="I35" s="19">
        <v>3</v>
      </c>
      <c r="J35" s="7">
        <f>H35*I35</f>
        <v>10000</v>
      </c>
      <c r="K35" s="19"/>
      <c r="L35" s="4"/>
    </row>
    <row r="36" spans="2:16" ht="15" customHeight="1">
      <c r="B36" s="16"/>
      <c r="C36" s="17"/>
      <c r="D36" s="17"/>
      <c r="E36" s="19"/>
      <c r="F36" s="19"/>
      <c r="G36" s="7"/>
      <c r="H36" s="19"/>
      <c r="I36" s="19"/>
      <c r="J36" s="7"/>
      <c r="K36" s="19"/>
      <c r="L36" s="21"/>
    </row>
    <row r="37" spans="2:16" ht="15" customHeight="1">
      <c r="B37" s="8"/>
      <c r="C37" s="17" t="s">
        <v>32</v>
      </c>
      <c r="D37" s="17"/>
      <c r="E37" s="7"/>
      <c r="F37" s="7"/>
      <c r="G37" s="6"/>
      <c r="H37" s="7"/>
      <c r="I37" s="7"/>
      <c r="J37" s="6"/>
      <c r="K37" s="6">
        <f>K9+K19+K32</f>
        <v>550000</v>
      </c>
      <c r="L37" s="21"/>
    </row>
    <row r="38" spans="2:16" ht="15" customHeight="1">
      <c r="F38" s="21"/>
      <c r="G38" s="21"/>
      <c r="I38" s="21"/>
      <c r="J38" s="21"/>
      <c r="K38" s="21"/>
      <c r="L38" s="21"/>
      <c r="M38" s="21"/>
      <c r="N38" s="21"/>
      <c r="O38" s="21"/>
      <c r="P38" s="21"/>
    </row>
    <row r="39" spans="2:16" ht="15" customHeight="1">
      <c r="B39" s="22"/>
      <c r="C39" s="23" t="s">
        <v>33</v>
      </c>
      <c r="D39" s="23"/>
      <c r="E39" s="24">
        <f>K37</f>
        <v>550000</v>
      </c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</row>
    <row r="40" spans="2:16"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</row>
    <row r="41" spans="2:16">
      <c r="B41" s="9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spans="2:16"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</row>
    <row r="43" spans="2:16">
      <c r="L43" s="21"/>
      <c r="M43" s="21"/>
      <c r="N43" s="21"/>
      <c r="O43" s="21"/>
    </row>
    <row r="44" spans="2:16">
      <c r="C44" s="21"/>
      <c r="D44" s="21"/>
    </row>
  </sheetData>
  <mergeCells count="8">
    <mergeCell ref="B6:C7"/>
    <mergeCell ref="H6:J6"/>
    <mergeCell ref="K6:K7"/>
    <mergeCell ref="B1:K1"/>
    <mergeCell ref="B2:K2"/>
    <mergeCell ref="B3:K3"/>
    <mergeCell ref="E6:G6"/>
    <mergeCell ref="D6:D7"/>
  </mergeCells>
  <phoneticPr fontId="0" type="noConversion"/>
  <printOptions horizontalCentered="1"/>
  <pageMargins left="0.75" right="0.75" top="0.25" bottom="0" header="0" footer="0"/>
  <pageSetup scale="7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816E9F6BDD6F4C41B162AA5B153973B7" ma:contentTypeVersion="2534" ma:contentTypeDescription="A content type to manage public (operations) IDB documents" ma:contentTypeScope="" ma:versionID="811885e97114c8e8f2871b2cbb69667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d3b36203fb7f58174c0106d839314d2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RG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ATN/KP-17529-RG;</Approval_x0020_Number>
    <Phase xmlns="cdc7663a-08f0-4737-9e8c-148ce897a09c" xsi:nil="true"/>
    <Document_x0020_Author xmlns="cdc7663a-08f0-4737-9e8c-148ce897a09c">Guerrero Rivera, Marilyn Ivette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AS-GRH</TermName>
          <TermId xmlns="http://schemas.microsoft.com/office/infopath/2007/PartnerControls">b6095696-0808-4ea4-b0d5-c9646be8689e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KPR</TermName>
          <TermId xmlns="http://schemas.microsoft.com/office/infopath/2007/PartnerControls">6532625e-d021-44f5-96e1-a6225058695c</TermId>
        </TermInfo>
      </Terms>
    </g511464f9e53401d84b16fa9b379a574>
    <Related_x0020_SisCor_x0020_Number xmlns="cdc7663a-08f0-4737-9e8c-148ce897a09c" xsi:nil="true"/>
    <TaxCatchAll xmlns="cdc7663a-08f0-4737-9e8c-148ce897a09c">
      <Value>237</Value>
      <Value>116</Value>
      <Value>44</Value>
      <Value>1</Value>
      <Value>238</Value>
    </TaxCatchAll>
    <Operation_x0020_Type xmlns="cdc7663a-08f0-4737-9e8c-148ce897a09c">TCP</Operation_x0020_Type>
    <Package_x0020_Code xmlns="cdc7663a-08f0-4737-9e8c-148ce897a09c" xsi:nil="true"/>
    <Identifier xmlns="cdc7663a-08f0-4737-9e8c-148ce897a09c" xsi:nil="true"/>
    <Project_x0020_Number xmlns="cdc7663a-08f0-4737-9e8c-148ce897a09c">RG-T3427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AS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 xsi:nil="true"/>
    <_dlc_DocId xmlns="cdc7663a-08f0-4737-9e8c-148ce897a09c">EZSHARE-774363997-12</_dlc_DocId>
    <_dlc_DocIdUrl xmlns="cdc7663a-08f0-4737-9e8c-148ce897a09c">
      <Url>https://idbg.sharepoint.com/teams/EZ-RG-TCP/RG-T3427/_layouts/15/DocIdRedir.aspx?ID=EZSHARE-774363997-12</Url>
      <Description>EZSHARE-774363997-12</Description>
    </_dlc_DocIdUrl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Water and Sanitation;</Webtopic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8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9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F68A7B7C-9B48-4717-BD06-32D0A4926D3A}"/>
</file>

<file path=customXml/itemProps2.xml><?xml version="1.0" encoding="utf-8"?>
<ds:datastoreItem xmlns:ds="http://schemas.openxmlformats.org/officeDocument/2006/customXml" ds:itemID="{A54E2A1D-A1BB-4F6C-B76B-140DB0F60DC4}"/>
</file>

<file path=customXml/itemProps3.xml><?xml version="1.0" encoding="utf-8"?>
<ds:datastoreItem xmlns:ds="http://schemas.openxmlformats.org/officeDocument/2006/customXml" ds:itemID="{8054D184-D991-469D-B02F-8612B4107655}"/>
</file>

<file path=customXml/itemProps4.xml><?xml version="1.0" encoding="utf-8"?>
<ds:datastoreItem xmlns:ds="http://schemas.openxmlformats.org/officeDocument/2006/customXml" ds:itemID="{986FB986-FBD3-4B82-81AA-3706053F99E0}"/>
</file>

<file path=customXml/itemProps5.xml><?xml version="1.0" encoding="utf-8"?>
<ds:datastoreItem xmlns:ds="http://schemas.openxmlformats.org/officeDocument/2006/customXml" ds:itemID="{5783B832-FB4D-4C59-8EDB-BF4999806F5B}"/>
</file>

<file path=customXml/itemProps6.xml><?xml version="1.0" encoding="utf-8"?>
<ds:datastoreItem xmlns:ds="http://schemas.openxmlformats.org/officeDocument/2006/customXml" ds:itemID="{F6FB780C-A270-4939-8168-D03AF0D3D063}"/>
</file>

<file path=customXml/itemProps7.xml><?xml version="1.0" encoding="utf-8"?>
<ds:datastoreItem xmlns:ds="http://schemas.openxmlformats.org/officeDocument/2006/customXml" ds:itemID="{52D82B98-0E04-4FC0-A396-EE12508E1E38}"/>
</file>

<file path=customXml/itemProps8.xml><?xml version="1.0" encoding="utf-8"?>
<ds:datastoreItem xmlns:ds="http://schemas.openxmlformats.org/officeDocument/2006/customXml" ds:itemID="{46457BC3-4306-4875-BD4A-661950568C9B}"/>
</file>

<file path=customXml/itemProps9.xml><?xml version="1.0" encoding="utf-8"?>
<ds:datastoreItem xmlns:ds="http://schemas.openxmlformats.org/officeDocument/2006/customXml" ds:itemID="{D4F509A5-5A9C-4EAE-BA6A-6E92F04565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SECTUR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Riquelme, Rodrigo</dc:creator>
  <cp:keywords/>
  <dc:description/>
  <cp:lastModifiedBy>Lee, Seulkie</cp:lastModifiedBy>
  <cp:revision/>
  <dcterms:created xsi:type="dcterms:W3CDTF">2006-05-19T15:42:22Z</dcterms:created>
  <dcterms:modified xsi:type="dcterms:W3CDTF">2019-07-31T21:24:12Z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238;#AS-GRH|b6095696-0808-4ea4-b0d5-c9646be8689e</vt:lpwstr>
  </property>
  <property fmtid="{D5CDD505-2E9C-101B-9397-08002B2CF9AE}" pid="8" name="Fund IDB">
    <vt:lpwstr>116;#KPR|6532625e-d021-44f5-96e1-a6225058695c</vt:lpwstr>
  </property>
  <property fmtid="{D5CDD505-2E9C-101B-9397-08002B2CF9AE}" pid="9" name="Country">
    <vt:lpwstr>44;#RG|2537a5b7-6d8e-482c-94dc-32c3cc44ff65</vt:lpwstr>
  </property>
  <property fmtid="{D5CDD505-2E9C-101B-9397-08002B2CF9AE}" pid="10" name="Sector IDB">
    <vt:lpwstr>237;#AS|ba6b63cd-e402-47cb-9357-08149f7ce046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_dlc_DocIdItemGuid">
    <vt:lpwstr>5732c7b3-f4a0-4953-a21f-90381d5a3f9d</vt:lpwstr>
  </property>
  <property fmtid="{D5CDD505-2E9C-101B-9397-08002B2CF9AE}" pid="13" name="ContentTypeId">
    <vt:lpwstr>0x0101001A458A224826124E8B45B1D613300CFC00816E9F6BDD6F4C41B162AA5B153973B7</vt:lpwstr>
  </property>
</Properties>
</file>