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75" windowWidth="19035" windowHeight="11760"/>
  </bookViews>
  <sheets>
    <sheet name="Sheet1" sheetId="1" r:id="rId1"/>
    <sheet name="Sheet2" sheetId="2" r:id="rId2"/>
    <sheet name="Sheet3" sheetId="3" r:id="rId3"/>
  </sheets>
  <definedNames>
    <definedName name="_xlnm.Print_Area" localSheetId="0">Sheet1!$A$1:$K$35</definedName>
  </definedNames>
  <calcPr calcId="145621"/>
</workbook>
</file>

<file path=xl/calcChain.xml><?xml version="1.0" encoding="utf-8"?>
<calcChain xmlns="http://schemas.openxmlformats.org/spreadsheetml/2006/main">
  <c r="F7" i="1" l="1"/>
  <c r="K7" i="1" l="1"/>
  <c r="I7" i="1"/>
  <c r="D25" i="1"/>
  <c r="D18" i="1"/>
  <c r="D11" i="1"/>
  <c r="D14" i="1"/>
</calcChain>
</file>

<file path=xl/sharedStrings.xml><?xml version="1.0" encoding="utf-8"?>
<sst xmlns="http://schemas.openxmlformats.org/spreadsheetml/2006/main" count="58" uniqueCount="48">
  <si>
    <t>Ref. 
AWP</t>
  </si>
  <si>
    <t>Item 
No.</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</si>
  <si>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</si>
  <si>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</si>
  <si>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</si>
  <si>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</si>
  <si>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</si>
  <si>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</si>
  <si>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</si>
  <si>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Comments</t>
  </si>
  <si>
    <t>Description (1)</t>
  </si>
  <si>
    <t>Procurement
Method (2)</t>
  </si>
  <si>
    <t xml:space="preserve">Review of procurement (ex-ante or ex-post)                                        (3)
</t>
  </si>
  <si>
    <t>IICQ</t>
  </si>
  <si>
    <t>Country: Regional</t>
  </si>
  <si>
    <t>Threshold for ex post review of procurements:</t>
  </si>
  <si>
    <t>ex-post</t>
  </si>
  <si>
    <t>Period covered by the plan: 2016-2018</t>
  </si>
  <si>
    <t>IDB/ICSF 
%</t>
  </si>
  <si>
    <t>PC</t>
  </si>
  <si>
    <r>
      <t>Executing agency</t>
    </r>
    <r>
      <rPr>
        <b/>
        <sz val="11"/>
        <rFont val="Arial"/>
        <family val="2"/>
      </rPr>
      <t>: IDB (IFD/IFD)</t>
    </r>
  </si>
  <si>
    <r>
      <rPr>
        <b/>
        <sz val="10"/>
        <color indexed="8"/>
        <rFont val="Arial"/>
        <family val="2"/>
      </rPr>
      <t>Public or private sector:</t>
    </r>
    <r>
      <rPr>
        <sz val="10"/>
        <color indexed="8"/>
        <rFont val="Arial"/>
        <family val="2"/>
      </rPr>
      <t xml:space="preserve"> Public</t>
    </r>
  </si>
  <si>
    <r>
      <t>(2)</t>
    </r>
    <r>
      <rPr>
        <b/>
        <u/>
        <sz val="10"/>
        <color indexed="8"/>
        <rFont val="Arial"/>
        <family val="2"/>
      </rPr>
      <t xml:space="preserve"> Goods and works: </t>
    </r>
    <r>
      <rPr>
        <sz val="10"/>
        <color indexed="8"/>
        <rFont val="Arial"/>
        <family val="2"/>
      </rPr>
      <t>CB: Competitive bidding; PC: Price comparison; DC: Direct contracting.</t>
    </r>
  </si>
  <si>
    <r>
      <t>(2)</t>
    </r>
    <r>
      <rPr>
        <b/>
        <u/>
        <sz val="10"/>
        <color indexed="8"/>
        <rFont val="Arial"/>
        <family val="2"/>
      </rPr>
      <t xml:space="preserve"> Consulting firms:</t>
    </r>
    <r>
      <rPr>
        <sz val="10"/>
        <color indexed="8"/>
        <rFont val="Arial"/>
        <family val="2"/>
      </rPr>
      <t xml:space="preserve"> CQS: Selection Based on the Consultants' Qualifications; QCBS: Quality and cost-based selection; LCS: Least Cost Selection; FBS: Selection nder a Fixed Budget; SSS: Single Source Selection; QBS: Quality Based selection.</t>
    </r>
  </si>
  <si>
    <r>
      <t>(2)</t>
    </r>
    <r>
      <rPr>
        <b/>
        <sz val="10"/>
        <color indexed="8"/>
        <rFont val="Arial"/>
        <family val="2"/>
      </rPr>
      <t xml:space="preserve"> </t>
    </r>
    <r>
      <rPr>
        <b/>
        <u/>
        <sz val="10"/>
        <color indexed="8"/>
        <rFont val="Arial"/>
        <family val="2"/>
      </rPr>
      <t>Individual consultants</t>
    </r>
    <r>
      <rPr>
        <b/>
        <sz val="10"/>
        <color indexed="8"/>
        <rFont val="Arial"/>
        <family val="2"/>
      </rPr>
      <t>:</t>
    </r>
    <r>
      <rPr>
        <sz val="10"/>
        <color indexed="8"/>
        <rFont val="Arial"/>
        <family val="2"/>
      </rPr>
      <t xml:space="preserve"> IICQ: International Individual Consultant Selection Based on Qualifications; SSS: Single Source Selection.</t>
    </r>
  </si>
  <si>
    <r>
      <t xml:space="preserve">(3) </t>
    </r>
    <r>
      <rPr>
        <b/>
        <u/>
        <sz val="10"/>
        <color indexed="8"/>
        <rFont val="Arial"/>
        <family val="2"/>
      </rPr>
      <t>Ex ante/ex post review:</t>
    </r>
    <r>
      <rPr>
        <sz val="10"/>
        <color indexed="8"/>
        <rFont val="Arial"/>
        <family val="2"/>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</si>
  <si>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indexed="8"/>
        <rFont val="Arial"/>
        <family val="2"/>
      </rPr>
      <t>Technical review</t>
    </r>
    <r>
      <rPr>
        <sz val="10"/>
        <color indexed="8"/>
        <rFont val="Arial"/>
        <family val="2"/>
      </rPr>
      <t>: The PTL will use this column to define those procurement he/she considers "critical"or "complex"that require ex ante review of the terms of reference, technical specifications, reports, outputs, or other items.</t>
    </r>
  </si>
  <si>
    <t>Roberto Manrique (IFD/IFD)</t>
  </si>
  <si>
    <t>Goods and services (in US$):</t>
  </si>
  <si>
    <t xml:space="preserve">Consulting services(in US$): </t>
  </si>
  <si>
    <t>Non-Consulting Sevices</t>
  </si>
  <si>
    <t>Consulting Sevices</t>
  </si>
  <si>
    <t>Project number: RG-T2768</t>
  </si>
  <si>
    <t>Title of Project: Technical Management of the Institutional Capacity Strengthening Fund (ICSF)</t>
  </si>
  <si>
    <t>Component 2: Strategic dissemination of results achieved by the ICSF</t>
  </si>
  <si>
    <t>Knowledge events such as BBLs, seminars, and workshops</t>
  </si>
  <si>
    <t>Multimedia products such as infographics, website, videos</t>
  </si>
  <si>
    <t>Component 3: Comprehensive evaluation and effective reporting of results</t>
  </si>
  <si>
    <t>Technical mission to China - travel costs</t>
  </si>
  <si>
    <t>Key stakeholder workshop</t>
  </si>
  <si>
    <t>Contingent resources</t>
  </si>
  <si>
    <t>Contingent resources (in US$):</t>
  </si>
  <si>
    <t>Technical review
by the PTL (4)</t>
  </si>
  <si>
    <t>Evaluation of the ICSF</t>
  </si>
  <si>
    <t>CQS</t>
  </si>
  <si>
    <t>Date: June 13, 2016</t>
  </si>
  <si>
    <t>Component 1: Comprenhensive Technical Management of the ICSF</t>
  </si>
  <si>
    <t>Individual consultancies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</si>
</sst>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12" x14ac:knownFonts="1">
    <font>
      <sz val="11"/>
      <color theme="1"/>
      <name val="Calibri"/>
      <family val="2"/>
      <scheme val="minor"/>
    </font>
    <font>
      <b/>
      <sz val="12"/>
      <name val="Arial"/>
      <family val="2"/>
    </font>
    <font>
      <b/>
      <sz val="11"/>
      <name val="Arial"/>
      <family val="2"/>
    </font>
    <font>
      <sz val="10"/>
      <color indexed="8"/>
      <name val="Arial"/>
      <family val="2"/>
    </font>
    <font>
      <b/>
      <sz val="10"/>
      <color indexed="8"/>
      <name val="Arial"/>
      <family val="2"/>
    </font>
    <font>
      <b/>
      <sz val="10"/>
      <name val="Arial"/>
      <family val="2"/>
    </font>
    <font>
      <sz val="11"/>
      <name val="Arial"/>
      <family val="2"/>
    </font>
    <font>
      <b/>
      <u/>
      <sz val="10"/>
      <color indexed="8"/>
      <name val="Arial"/>
      <family val="2"/>
    </font>
    <font>
      <sz val="10"/>
      <color theme="1"/>
      <name val="Arial"/>
      <family val="2"/>
    </font>
    <font>
      <sz val="11"/>
      <color theme="1"/>
      <name val="Arial"/>
      <family val="2"/>
    </font>
    <font>
      <b/>
      <sz val="12"/>
      <color theme="1"/>
      <name val="Arial"/>
      <family val="2"/>
    </font>
    <font>
      <b/>
      <sz val="11"/>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3">
    <xf numFmtId="0" fontId="0" fillId="0" borderId="0" xfId="0"/>
    <xf numFmtId="0" fontId="5" fillId="2" borderId="1" xfId="0" applyFont="1" applyFill="1" applyBorder="1"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horizontal="center" vertical="center"/>
    </xf>
    <xf numFmtId="0" fontId="3" fillId="0" borderId="6" xfId="0" applyFont="1" applyBorder="1" applyAlignment="1">
      <alignment horizontal="left" vertical="center"/>
    </xf>
    <xf numFmtId="3" fontId="11" fillId="0" borderId="1" xfId="0" applyNumberFormat="1" applyFont="1" applyFill="1" applyBorder="1" applyAlignment="1">
      <alignment horizontal="center" vertical="center"/>
    </xf>
    <xf numFmtId="0" fontId="11" fillId="0" borderId="1" xfId="0" applyFont="1" applyBorder="1" applyAlignment="1">
      <alignment horizontal="left" vertical="center"/>
    </xf>
    <xf numFmtId="0" fontId="9" fillId="0" borderId="5" xfId="0" applyFont="1" applyBorder="1" applyAlignment="1">
      <alignment vertical="center"/>
    </xf>
    <xf numFmtId="0" fontId="9" fillId="0" borderId="1" xfId="0" applyFont="1" applyBorder="1" applyAlignment="1">
      <alignment vertical="center"/>
    </xf>
    <xf numFmtId="0" fontId="9" fillId="0" borderId="6" xfId="0" applyFont="1" applyBorder="1" applyAlignment="1">
      <alignment vertical="center"/>
    </xf>
    <xf numFmtId="0" fontId="11" fillId="0" borderId="5" xfId="0" applyFont="1" applyBorder="1" applyAlignment="1">
      <alignment horizontal="center" vertical="center"/>
    </xf>
    <xf numFmtId="0" fontId="11" fillId="0" borderId="1" xfId="0" applyFont="1" applyBorder="1" applyAlignment="1">
      <alignment vertical="center" wrapText="1"/>
    </xf>
    <xf numFmtId="3" fontId="11" fillId="0" borderId="1" xfId="0" applyNumberFormat="1" applyFont="1" applyBorder="1" applyAlignment="1">
      <alignment horizontal="center" vertical="center"/>
    </xf>
    <xf numFmtId="0" fontId="9" fillId="0" borderId="1" xfId="0" applyFont="1" applyBorder="1" applyAlignment="1">
      <alignment horizontal="center" vertical="center"/>
    </xf>
    <xf numFmtId="164" fontId="9" fillId="0" borderId="1" xfId="0" applyNumberFormat="1" applyFont="1" applyBorder="1" applyAlignment="1">
      <alignment horizontal="center" vertical="center"/>
    </xf>
    <xf numFmtId="0" fontId="11" fillId="0" borderId="1" xfId="0" applyFont="1" applyBorder="1" applyAlignment="1">
      <alignment vertical="center"/>
    </xf>
    <xf numFmtId="0" fontId="6" fillId="0" borderId="1" xfId="0" applyFont="1" applyBorder="1" applyAlignment="1">
      <alignment horizontal="center" vertical="center"/>
    </xf>
    <xf numFmtId="9" fontId="9" fillId="0" borderId="1" xfId="0" applyNumberFormat="1" applyFont="1" applyBorder="1" applyAlignment="1">
      <alignment horizontal="center" vertical="center"/>
    </xf>
    <xf numFmtId="0" fontId="9" fillId="0" borderId="5" xfId="0" applyFont="1" applyFill="1" applyBorder="1" applyAlignment="1">
      <alignment horizontal="center" vertical="center"/>
    </xf>
    <xf numFmtId="0" fontId="11" fillId="0" borderId="1" xfId="0" applyFont="1" applyFill="1" applyBorder="1" applyAlignment="1">
      <alignment vertical="center"/>
    </xf>
    <xf numFmtId="0" fontId="9" fillId="0" borderId="1" xfId="0" applyFont="1" applyFill="1" applyBorder="1" applyAlignment="1">
      <alignment vertical="center" wrapText="1"/>
    </xf>
    <xf numFmtId="3" fontId="9"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9" fillId="0" borderId="1" xfId="0" applyFont="1" applyFill="1" applyBorder="1" applyAlignment="1">
      <alignment vertical="center"/>
    </xf>
    <xf numFmtId="9" fontId="9"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xf>
    <xf numFmtId="0" fontId="9" fillId="0" borderId="6" xfId="0" applyFont="1" applyFill="1" applyBorder="1" applyAlignment="1">
      <alignment vertical="center"/>
    </xf>
    <xf numFmtId="0" fontId="9" fillId="0" borderId="5" xfId="0" applyFont="1" applyBorder="1" applyAlignment="1">
      <alignment horizontal="center" vertical="center"/>
    </xf>
    <xf numFmtId="0" fontId="9" fillId="3" borderId="1" xfId="0" applyFont="1" applyFill="1" applyBorder="1" applyAlignment="1">
      <alignment vertical="center" wrapText="1"/>
    </xf>
    <xf numFmtId="3" fontId="9" fillId="0" borderId="1" xfId="0" applyNumberFormat="1" applyFont="1" applyBorder="1" applyAlignment="1">
      <alignment horizontal="center" vertical="center"/>
    </xf>
    <xf numFmtId="0" fontId="9" fillId="0" borderId="1" xfId="0" applyFont="1" applyBorder="1" applyAlignment="1">
      <alignment vertical="center" wrapText="1"/>
    </xf>
    <xf numFmtId="0" fontId="0" fillId="0" borderId="0" xfId="0" applyFill="1" applyAlignment="1">
      <alignmen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0" fillId="0" borderId="0" xfId="0" applyBorder="1" applyAlignment="1">
      <alignment vertical="center"/>
    </xf>
    <xf numFmtId="3" fontId="0" fillId="0" borderId="0" xfId="0" applyNumberFormat="1" applyAlignment="1">
      <alignment vertical="center" wrapText="1"/>
    </xf>
    <xf numFmtId="3" fontId="0" fillId="0" borderId="0" xfId="0" applyNumberFormat="1" applyAlignment="1">
      <alignment vertical="center"/>
    </xf>
    <xf numFmtId="0" fontId="11" fillId="0" borderId="2" xfId="0" applyFont="1" applyBorder="1" applyAlignment="1">
      <alignment vertical="center"/>
    </xf>
    <xf numFmtId="0" fontId="9" fillId="0" borderId="3" xfId="0" applyFont="1" applyBorder="1" applyAlignment="1">
      <alignment vertical="center"/>
    </xf>
    <xf numFmtId="0" fontId="8" fillId="0" borderId="5" xfId="0" applyFont="1" applyBorder="1" applyAlignment="1">
      <alignment horizontal="left" vertical="center"/>
    </xf>
    <xf numFmtId="0" fontId="8" fillId="0" borderId="1" xfId="0" applyFont="1" applyBorder="1" applyAlignment="1">
      <alignment horizontal="left" vertical="center"/>
    </xf>
    <xf numFmtId="0" fontId="8" fillId="0" borderId="6" xfId="0" applyFont="1" applyBorder="1" applyAlignment="1">
      <alignment horizontal="left"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2"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0" borderId="6" xfId="0" applyFont="1" applyBorder="1" applyAlignment="1">
      <alignment horizontal="center" vertical="center"/>
    </xf>
    <xf numFmtId="0" fontId="11" fillId="0" borderId="3" xfId="0" applyFont="1" applyBorder="1" applyAlignment="1">
      <alignment horizontal="center" vertical="center" wrapText="1"/>
    </xf>
    <xf numFmtId="0" fontId="11" fillId="0" borderId="5" xfId="0" applyFont="1" applyBorder="1" applyAlignment="1">
      <alignment horizontal="center" vertical="center"/>
    </xf>
    <xf numFmtId="0" fontId="11" fillId="0" borderId="1" xfId="0" applyFont="1" applyBorder="1" applyAlignment="1">
      <alignment horizontal="center" vertical="center"/>
    </xf>
    <xf numFmtId="3"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left" vertical="center"/>
    </xf>
    <xf numFmtId="0" fontId="6" fillId="0" borderId="1" xfId="0" applyFont="1" applyBorder="1" applyAlignment="1">
      <alignment horizontal="left" vertical="center"/>
    </xf>
    <xf numFmtId="0" fontId="5" fillId="2" borderId="5" xfId="0" applyFont="1" applyFill="1"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5" xfId="0" applyFont="1" applyBorder="1" applyAlignment="1">
      <alignment horizontal="left" vertical="center"/>
    </xf>
    <xf numFmtId="0" fontId="9" fillId="0" borderId="6" xfId="0" applyFont="1" applyBorder="1" applyAlignment="1">
      <alignment horizontal="left" vertical="center"/>
    </xf>
    <xf numFmtId="0" fontId="11" fillId="0" borderId="1" xfId="0" applyFont="1" applyBorder="1" applyAlignment="1">
      <alignment horizontal="left"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tabSelected="1" zoomScale="70" zoomScaleNormal="70" workbookViewId="0">
      <selection activeCell="A6" sqref="A6:K6"/>
    </sheetView>
  </sheetViews>
  <sheetFormatPr defaultRowHeight="15" x14ac:dyDescent="0.25"/>
  <cols>
    <col min="1" max="1" width="6.85546875" style="5" customWidth="1"/>
    <col min="2" max="2" width="7.42578125" style="5" customWidth="1"/>
    <col min="3" max="3" width="85" style="5" customWidth="1"/>
    <col min="4" max="4" width="18.28515625" style="5" customWidth="1"/>
    <col min="5" max="5" width="15.7109375" style="5" customWidth="1"/>
    <col min="6" max="6" width="14.85546875" style="5" customWidth="1"/>
    <col min="7" max="7" width="17" style="5" customWidth="1"/>
    <col min="8" max="8" width="16.140625" style="5" customWidth="1"/>
    <col min="9" max="9" width="16.85546875" style="5" customWidth="1"/>
    <col min="10" max="10" width="35.85546875" style="5" customWidth="1"/>
    <col min="11" max="11" width="33.140625" style="5" customWidth="1"/>
    <col min="12" max="16384" width="9.140625" style="5"/>
  </cols>
  <sheetData>
    <row r="1" spans="1:17" ht="15.75" x14ac:dyDescent="0.25">
      <c r="A1" s="2"/>
      <c r="B1" s="2"/>
      <c r="C1" s="2"/>
      <c r="D1" s="2"/>
      <c r="E1" s="2"/>
      <c r="F1" s="2"/>
      <c r="G1" s="2"/>
      <c r="H1" s="2"/>
      <c r="I1" s="2"/>
      <c r="J1" s="3"/>
      <c r="K1" s="4"/>
    </row>
    <row r="2" spans="1:17" ht="9" customHeight="1" thickBot="1" x14ac:dyDescent="0.3">
      <c r="A2" s="2"/>
      <c r="B2" s="2"/>
      <c r="C2" s="2"/>
      <c r="D2" s="2"/>
      <c r="E2" s="2"/>
      <c r="F2" s="2"/>
      <c r="G2" s="2"/>
      <c r="H2" s="2"/>
      <c r="I2" s="2"/>
      <c r="J2" s="2"/>
      <c r="K2" s="2"/>
    </row>
    <row r="3" spans="1:17" ht="24.75" customHeight="1" x14ac:dyDescent="0.25">
      <c r="A3" s="70" t="s">
        <v>8</v>
      </c>
      <c r="B3" s="71"/>
      <c r="C3" s="71"/>
      <c r="D3" s="71"/>
      <c r="E3" s="71"/>
      <c r="F3" s="71"/>
      <c r="G3" s="71"/>
      <c r="H3" s="71"/>
      <c r="I3" s="71"/>
      <c r="J3" s="71"/>
      <c r="K3" s="72"/>
      <c r="L3" s="6"/>
      <c r="M3" s="6"/>
      <c r="N3" s="6"/>
      <c r="O3" s="6"/>
      <c r="P3" s="6"/>
      <c r="Q3" s="6"/>
    </row>
    <row r="4" spans="1:17" x14ac:dyDescent="0.25">
      <c r="A4" s="67" t="s">
        <v>14</v>
      </c>
      <c r="B4" s="62"/>
      <c r="C4" s="62"/>
      <c r="D4" s="62"/>
      <c r="E4" s="62"/>
      <c r="F4" s="69" t="s">
        <v>20</v>
      </c>
      <c r="G4" s="62"/>
      <c r="H4" s="62"/>
      <c r="I4" s="62"/>
      <c r="J4" s="62"/>
      <c r="K4" s="7" t="s">
        <v>21</v>
      </c>
    </row>
    <row r="5" spans="1:17" x14ac:dyDescent="0.25">
      <c r="A5" s="67" t="s">
        <v>32</v>
      </c>
      <c r="B5" s="62"/>
      <c r="C5" s="62"/>
      <c r="D5" s="62"/>
      <c r="E5" s="62"/>
      <c r="F5" s="69" t="s">
        <v>33</v>
      </c>
      <c r="G5" s="62"/>
      <c r="H5" s="62"/>
      <c r="I5" s="62"/>
      <c r="J5" s="62"/>
      <c r="K5" s="68"/>
    </row>
    <row r="6" spans="1:17" ht="18.75" customHeight="1" x14ac:dyDescent="0.25">
      <c r="A6" s="67" t="s">
        <v>17</v>
      </c>
      <c r="B6" s="62"/>
      <c r="C6" s="62"/>
      <c r="D6" s="62"/>
      <c r="E6" s="62"/>
      <c r="F6" s="62"/>
      <c r="G6" s="62"/>
      <c r="H6" s="62"/>
      <c r="I6" s="62"/>
      <c r="J6" s="62"/>
      <c r="K6" s="68"/>
    </row>
    <row r="7" spans="1:17" ht="18" customHeight="1" x14ac:dyDescent="0.25">
      <c r="A7" s="42" t="s">
        <v>15</v>
      </c>
      <c r="B7" s="43"/>
      <c r="C7" s="43"/>
      <c r="D7" s="57" t="s">
        <v>28</v>
      </c>
      <c r="E7" s="57"/>
      <c r="F7" s="8">
        <f>D16+D17+D20+D21</f>
        <v>70000</v>
      </c>
      <c r="G7" s="65" t="s">
        <v>29</v>
      </c>
      <c r="H7" s="66"/>
      <c r="I7" s="8">
        <f>D11+D23</f>
        <v>210000</v>
      </c>
      <c r="J7" s="9" t="s">
        <v>41</v>
      </c>
      <c r="K7" s="8">
        <f>D24</f>
        <v>20000</v>
      </c>
    </row>
    <row r="8" spans="1:17" x14ac:dyDescent="0.25">
      <c r="A8" s="10"/>
      <c r="B8" s="11"/>
      <c r="C8" s="11"/>
      <c r="D8" s="11"/>
      <c r="E8" s="11"/>
      <c r="F8" s="11"/>
      <c r="G8" s="11"/>
      <c r="H8" s="11"/>
      <c r="I8" s="11"/>
      <c r="J8" s="11"/>
      <c r="K8" s="12"/>
    </row>
    <row r="9" spans="1:17" ht="39" customHeight="1" x14ac:dyDescent="0.25">
      <c r="A9" s="64" t="s">
        <v>1</v>
      </c>
      <c r="B9" s="54" t="s">
        <v>0</v>
      </c>
      <c r="C9" s="54" t="s">
        <v>10</v>
      </c>
      <c r="D9" s="54" t="s">
        <v>2</v>
      </c>
      <c r="E9" s="54" t="s">
        <v>11</v>
      </c>
      <c r="F9" s="54" t="s">
        <v>12</v>
      </c>
      <c r="G9" s="54" t="s">
        <v>3</v>
      </c>
      <c r="H9" s="54"/>
      <c r="I9" s="54" t="s">
        <v>5</v>
      </c>
      <c r="J9" s="54" t="s">
        <v>42</v>
      </c>
      <c r="K9" s="55" t="s">
        <v>9</v>
      </c>
    </row>
    <row r="10" spans="1:17" ht="55.5" customHeight="1" x14ac:dyDescent="0.25">
      <c r="A10" s="64"/>
      <c r="B10" s="54"/>
      <c r="C10" s="54"/>
      <c r="D10" s="54"/>
      <c r="E10" s="54"/>
      <c r="F10" s="54"/>
      <c r="G10" s="1" t="s">
        <v>18</v>
      </c>
      <c r="H10" s="1" t="s">
        <v>4</v>
      </c>
      <c r="I10" s="54"/>
      <c r="J10" s="54"/>
      <c r="K10" s="55"/>
    </row>
    <row r="11" spans="1:17" x14ac:dyDescent="0.25">
      <c r="A11" s="13">
        <v>1</v>
      </c>
      <c r="B11" s="11"/>
      <c r="C11" s="14" t="s">
        <v>46</v>
      </c>
      <c r="D11" s="15">
        <f>SUM(D12:D13)</f>
        <v>140000</v>
      </c>
      <c r="E11" s="16"/>
      <c r="F11" s="11"/>
      <c r="G11" s="16"/>
      <c r="H11" s="16"/>
      <c r="I11" s="17"/>
      <c r="J11" s="11"/>
      <c r="K11" s="12"/>
    </row>
    <row r="12" spans="1:17" x14ac:dyDescent="0.25">
      <c r="A12" s="13"/>
      <c r="B12" s="18"/>
      <c r="C12" s="14" t="s">
        <v>31</v>
      </c>
      <c r="D12" s="15"/>
      <c r="E12" s="19"/>
      <c r="F12" s="11"/>
      <c r="G12" s="20"/>
      <c r="H12" s="11"/>
      <c r="I12" s="17"/>
      <c r="J12" s="11"/>
      <c r="K12" s="12"/>
    </row>
    <row r="13" spans="1:17" x14ac:dyDescent="0.25">
      <c r="A13" s="21">
        <v>1.1000000000000001</v>
      </c>
      <c r="B13" s="22"/>
      <c r="C13" s="23" t="s">
        <v>47</v>
      </c>
      <c r="D13" s="24">
        <v>140000</v>
      </c>
      <c r="E13" s="25" t="s">
        <v>13</v>
      </c>
      <c r="F13" s="26" t="s">
        <v>16</v>
      </c>
      <c r="G13" s="27">
        <v>1</v>
      </c>
      <c r="H13" s="26"/>
      <c r="I13" s="28">
        <v>42644</v>
      </c>
      <c r="J13" s="26"/>
      <c r="K13" s="29"/>
    </row>
    <row r="14" spans="1:17" ht="15.95" customHeight="1" x14ac:dyDescent="0.25">
      <c r="A14" s="13">
        <v>2</v>
      </c>
      <c r="B14" s="11"/>
      <c r="C14" s="14" t="s">
        <v>34</v>
      </c>
      <c r="D14" s="15">
        <f>SUM(D15:D17)</f>
        <v>40000</v>
      </c>
      <c r="E14" s="19"/>
      <c r="F14" s="11"/>
      <c r="G14" s="16"/>
      <c r="H14" s="16"/>
      <c r="I14" s="17"/>
      <c r="J14" s="11"/>
      <c r="K14" s="12"/>
    </row>
    <row r="15" spans="1:17" x14ac:dyDescent="0.25">
      <c r="A15" s="13"/>
      <c r="B15" s="11"/>
      <c r="C15" s="14" t="s">
        <v>30</v>
      </c>
      <c r="D15" s="16"/>
      <c r="E15" s="19"/>
      <c r="F15" s="11"/>
      <c r="G15" s="16"/>
      <c r="H15" s="16"/>
      <c r="I15" s="17"/>
      <c r="J15" s="11"/>
      <c r="K15" s="12"/>
    </row>
    <row r="16" spans="1:17" ht="19.5" customHeight="1" x14ac:dyDescent="0.25">
      <c r="A16" s="30">
        <v>2.1</v>
      </c>
      <c r="B16" s="11"/>
      <c r="C16" s="31" t="s">
        <v>35</v>
      </c>
      <c r="D16" s="32">
        <v>20000</v>
      </c>
      <c r="E16" s="19" t="s">
        <v>19</v>
      </c>
      <c r="F16" s="11" t="s">
        <v>16</v>
      </c>
      <c r="G16" s="20">
        <v>1</v>
      </c>
      <c r="H16" s="20"/>
      <c r="I16" s="17">
        <v>42795</v>
      </c>
      <c r="J16" s="11"/>
      <c r="K16" s="12"/>
    </row>
    <row r="17" spans="1:11" ht="18" customHeight="1" x14ac:dyDescent="0.25">
      <c r="A17" s="30">
        <v>2.2000000000000002</v>
      </c>
      <c r="B17" s="11"/>
      <c r="C17" s="33" t="s">
        <v>36</v>
      </c>
      <c r="D17" s="32">
        <v>20000</v>
      </c>
      <c r="E17" s="19" t="s">
        <v>19</v>
      </c>
      <c r="F17" s="11" t="s">
        <v>16</v>
      </c>
      <c r="G17" s="20">
        <v>1</v>
      </c>
      <c r="H17" s="16"/>
      <c r="I17" s="17">
        <v>42979</v>
      </c>
      <c r="J17" s="11"/>
      <c r="K17" s="12"/>
    </row>
    <row r="18" spans="1:11" x14ac:dyDescent="0.25">
      <c r="A18" s="13">
        <v>3</v>
      </c>
      <c r="B18" s="11"/>
      <c r="C18" s="14" t="s">
        <v>37</v>
      </c>
      <c r="D18" s="15">
        <f>SUM(D20:D23)</f>
        <v>100000</v>
      </c>
      <c r="E18" s="19"/>
      <c r="F18" s="11"/>
      <c r="G18" s="16"/>
      <c r="H18" s="16"/>
      <c r="I18" s="17"/>
      <c r="J18" s="11"/>
      <c r="K18" s="12"/>
    </row>
    <row r="19" spans="1:11" x14ac:dyDescent="0.25">
      <c r="A19" s="13"/>
      <c r="B19" s="11"/>
      <c r="C19" s="14" t="s">
        <v>30</v>
      </c>
      <c r="D19" s="32"/>
      <c r="E19" s="19"/>
      <c r="F19" s="11"/>
      <c r="G19" s="16"/>
      <c r="H19" s="16"/>
      <c r="I19" s="17"/>
      <c r="J19" s="11"/>
      <c r="K19" s="12"/>
    </row>
    <row r="20" spans="1:11" x14ac:dyDescent="0.25">
      <c r="A20" s="30">
        <v>3.1</v>
      </c>
      <c r="B20" s="11"/>
      <c r="C20" s="33" t="s">
        <v>38</v>
      </c>
      <c r="D20" s="32">
        <v>15000</v>
      </c>
      <c r="E20" s="19" t="s">
        <v>19</v>
      </c>
      <c r="F20" s="11" t="s">
        <v>16</v>
      </c>
      <c r="G20" s="20">
        <v>1</v>
      </c>
      <c r="H20" s="20"/>
      <c r="I20" s="17">
        <v>43009</v>
      </c>
      <c r="J20" s="11"/>
      <c r="K20" s="12"/>
    </row>
    <row r="21" spans="1:11" x14ac:dyDescent="0.25">
      <c r="A21" s="30">
        <v>3.2</v>
      </c>
      <c r="B21" s="11"/>
      <c r="C21" s="33" t="s">
        <v>39</v>
      </c>
      <c r="D21" s="32">
        <v>15000</v>
      </c>
      <c r="E21" s="19" t="s">
        <v>19</v>
      </c>
      <c r="F21" s="11" t="s">
        <v>16</v>
      </c>
      <c r="G21" s="20">
        <v>1</v>
      </c>
      <c r="H21" s="16"/>
      <c r="I21" s="17">
        <v>43160</v>
      </c>
      <c r="J21" s="11"/>
      <c r="K21" s="12"/>
    </row>
    <row r="22" spans="1:11" ht="14.25" customHeight="1" x14ac:dyDescent="0.25">
      <c r="A22" s="13"/>
      <c r="B22" s="18"/>
      <c r="C22" s="14" t="s">
        <v>31</v>
      </c>
      <c r="D22" s="15"/>
      <c r="E22" s="19"/>
      <c r="F22" s="11"/>
      <c r="G22" s="20"/>
      <c r="H22" s="11"/>
      <c r="I22" s="17"/>
      <c r="J22" s="11"/>
      <c r="K22" s="12"/>
    </row>
    <row r="23" spans="1:11" x14ac:dyDescent="0.25">
      <c r="A23" s="21">
        <v>3.3</v>
      </c>
      <c r="B23" s="22"/>
      <c r="C23" s="23" t="s">
        <v>43</v>
      </c>
      <c r="D23" s="24">
        <v>70000</v>
      </c>
      <c r="E23" s="25" t="s">
        <v>44</v>
      </c>
      <c r="F23" s="26" t="s">
        <v>16</v>
      </c>
      <c r="G23" s="27">
        <v>1</v>
      </c>
      <c r="H23" s="26"/>
      <c r="I23" s="28">
        <v>42948</v>
      </c>
      <c r="J23" s="26"/>
      <c r="K23" s="29"/>
    </row>
    <row r="24" spans="1:11" s="34" customFormat="1" x14ac:dyDescent="0.25">
      <c r="A24" s="13">
        <v>4</v>
      </c>
      <c r="B24" s="18"/>
      <c r="C24" s="14" t="s">
        <v>40</v>
      </c>
      <c r="D24" s="15">
        <v>20000</v>
      </c>
      <c r="E24" s="19"/>
      <c r="F24" s="11"/>
      <c r="G24" s="20"/>
      <c r="H24" s="11"/>
      <c r="I24" s="17"/>
      <c r="J24" s="11"/>
      <c r="K24" s="12"/>
    </row>
    <row r="25" spans="1:11" x14ac:dyDescent="0.25">
      <c r="A25" s="58" t="s">
        <v>6</v>
      </c>
      <c r="B25" s="59"/>
      <c r="C25" s="59"/>
      <c r="D25" s="60">
        <f>SUM(D11,D14,D18,D24)</f>
        <v>300000</v>
      </c>
      <c r="E25" s="62" t="s">
        <v>27</v>
      </c>
      <c r="F25" s="62"/>
      <c r="G25" s="62"/>
      <c r="H25" s="63" t="s">
        <v>45</v>
      </c>
      <c r="I25" s="63"/>
      <c r="J25" s="63"/>
      <c r="K25" s="56"/>
    </row>
    <row r="26" spans="1:11" ht="14.25" customHeight="1" x14ac:dyDescent="0.25">
      <c r="A26" s="58"/>
      <c r="B26" s="59"/>
      <c r="C26" s="59"/>
      <c r="D26" s="61"/>
      <c r="E26" s="62"/>
      <c r="F26" s="62"/>
      <c r="G26" s="62"/>
      <c r="H26" s="63"/>
      <c r="I26" s="63"/>
      <c r="J26" s="63"/>
      <c r="K26" s="56"/>
    </row>
    <row r="27" spans="1:11" x14ac:dyDescent="0.25">
      <c r="A27" s="35"/>
      <c r="B27" s="36"/>
      <c r="C27" s="36"/>
      <c r="D27" s="36"/>
      <c r="E27" s="37"/>
      <c r="F27" s="37"/>
      <c r="G27" s="37"/>
      <c r="H27" s="37"/>
      <c r="I27" s="37"/>
      <c r="J27" s="37"/>
      <c r="K27" s="38"/>
    </row>
    <row r="28" spans="1:11" ht="12" customHeight="1" x14ac:dyDescent="0.25">
      <c r="A28" s="47" t="s">
        <v>7</v>
      </c>
      <c r="B28" s="48"/>
      <c r="C28" s="48"/>
      <c r="D28" s="48"/>
      <c r="E28" s="48"/>
      <c r="F28" s="48"/>
      <c r="G28" s="48"/>
      <c r="H28" s="48"/>
      <c r="I28" s="48"/>
      <c r="J28" s="48"/>
      <c r="K28" s="49"/>
    </row>
    <row r="29" spans="1:11" ht="20.25" customHeight="1" x14ac:dyDescent="0.25">
      <c r="A29" s="50"/>
      <c r="B29" s="48"/>
      <c r="C29" s="48"/>
      <c r="D29" s="48"/>
      <c r="E29" s="48"/>
      <c r="F29" s="48"/>
      <c r="G29" s="48"/>
      <c r="H29" s="48"/>
      <c r="I29" s="48"/>
      <c r="J29" s="48"/>
      <c r="K29" s="49"/>
    </row>
    <row r="30" spans="1:11" s="39" customFormat="1" ht="22.5" customHeight="1" x14ac:dyDescent="0.25">
      <c r="A30" s="50"/>
      <c r="B30" s="48"/>
      <c r="C30" s="48"/>
      <c r="D30" s="48"/>
      <c r="E30" s="48"/>
      <c r="F30" s="48"/>
      <c r="G30" s="48"/>
      <c r="H30" s="48"/>
      <c r="I30" s="48"/>
      <c r="J30" s="48"/>
      <c r="K30" s="49"/>
    </row>
    <row r="31" spans="1:11" s="39" customFormat="1" ht="21.75" customHeight="1" x14ac:dyDescent="0.25">
      <c r="A31" s="44" t="s">
        <v>22</v>
      </c>
      <c r="B31" s="45"/>
      <c r="C31" s="45"/>
      <c r="D31" s="45"/>
      <c r="E31" s="45"/>
      <c r="F31" s="45"/>
      <c r="G31" s="45"/>
      <c r="H31" s="45"/>
      <c r="I31" s="45"/>
      <c r="J31" s="45"/>
      <c r="K31" s="46"/>
    </row>
    <row r="32" spans="1:11" s="39" customFormat="1" ht="24.75" customHeight="1" x14ac:dyDescent="0.25">
      <c r="A32" s="47" t="s">
        <v>23</v>
      </c>
      <c r="B32" s="48"/>
      <c r="C32" s="48"/>
      <c r="D32" s="48"/>
      <c r="E32" s="48"/>
      <c r="F32" s="48"/>
      <c r="G32" s="48"/>
      <c r="H32" s="48"/>
      <c r="I32" s="48"/>
      <c r="J32" s="48"/>
      <c r="K32" s="49"/>
    </row>
    <row r="33" spans="1:11" ht="20.25" customHeight="1" x14ac:dyDescent="0.25">
      <c r="A33" s="50" t="s">
        <v>24</v>
      </c>
      <c r="B33" s="48"/>
      <c r="C33" s="48"/>
      <c r="D33" s="48"/>
      <c r="E33" s="48"/>
      <c r="F33" s="48"/>
      <c r="G33" s="48"/>
      <c r="H33" s="48"/>
      <c r="I33" s="48"/>
      <c r="J33" s="48"/>
      <c r="K33" s="49"/>
    </row>
    <row r="34" spans="1:11" x14ac:dyDescent="0.25">
      <c r="A34" s="50" t="s">
        <v>25</v>
      </c>
      <c r="B34" s="48"/>
      <c r="C34" s="48"/>
      <c r="D34" s="48"/>
      <c r="E34" s="48"/>
      <c r="F34" s="48"/>
      <c r="G34" s="48"/>
      <c r="H34" s="48"/>
      <c r="I34" s="48"/>
      <c r="J34" s="48"/>
      <c r="K34" s="49"/>
    </row>
    <row r="35" spans="1:11" ht="15.75" thickBot="1" x14ac:dyDescent="0.3">
      <c r="A35" s="51" t="s">
        <v>26</v>
      </c>
      <c r="B35" s="52"/>
      <c r="C35" s="52"/>
      <c r="D35" s="52"/>
      <c r="E35" s="52"/>
      <c r="F35" s="52"/>
      <c r="G35" s="52"/>
      <c r="H35" s="52"/>
      <c r="I35" s="52"/>
      <c r="J35" s="52"/>
      <c r="K35" s="53"/>
    </row>
    <row r="38" spans="1:11" x14ac:dyDescent="0.25">
      <c r="D38" s="40"/>
      <c r="E38" s="41"/>
    </row>
    <row r="39" spans="1:11" x14ac:dyDescent="0.25">
      <c r="D39" s="41"/>
    </row>
  </sheetData>
  <mergeCells count="29">
    <mergeCell ref="A6:K6"/>
    <mergeCell ref="A4:E4"/>
    <mergeCell ref="A5:E5"/>
    <mergeCell ref="F4:J4"/>
    <mergeCell ref="A3:K3"/>
    <mergeCell ref="F5:K5"/>
    <mergeCell ref="D7:E7"/>
    <mergeCell ref="G9:H9"/>
    <mergeCell ref="A25:C26"/>
    <mergeCell ref="D25:D26"/>
    <mergeCell ref="E25:G26"/>
    <mergeCell ref="H25:J26"/>
    <mergeCell ref="I9:I10"/>
    <mergeCell ref="J9:J10"/>
    <mergeCell ref="A9:A10"/>
    <mergeCell ref="G7:H7"/>
    <mergeCell ref="A28:K30"/>
    <mergeCell ref="B9:B10"/>
    <mergeCell ref="C9:C10"/>
    <mergeCell ref="D9:D10"/>
    <mergeCell ref="E9:E10"/>
    <mergeCell ref="F9:F10"/>
    <mergeCell ref="K9:K10"/>
    <mergeCell ref="K25:K26"/>
    <mergeCell ref="A31:K31"/>
    <mergeCell ref="A32:K32"/>
    <mergeCell ref="A33:K33"/>
    <mergeCell ref="A34:K34"/>
    <mergeCell ref="A35:K35"/>
  </mergeCells>
  <pageMargins left="0.7" right="0.7" top="0.75" bottom="0.75" header="0.3" footer="0.3"/>
  <pageSetup scale="45" orientation="landscape" r:id="rId1"/>
  <headerFooter>
    <oddHeader>&amp;R&amp;"Arial,Regular"&amp;9Annex II - RG-T2768
Page 1 of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40346700</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IFD/IFD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Manrique, E. Roberto</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RG-T2768</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document&lt;/USER_STAGE&gt;&lt;APPROVAL_CODE&gt;MANAGER&lt;/APPROVAL_CODE&gt;&lt;APPROVAL_DESC&gt;Manager&lt;/APPROVAL_DESC&gt;&lt;PD_OBJ_TYPE&gt;0&lt;/PD_OBJ_TYPE&gt;&lt;DTAPPROVAL&gt;Jul 21 2016 12:00AM&lt;/DTAPPROVAL&gt;&lt;MAKERECORD&gt;N&lt;/MAKERECORD&gt;&lt;/Data&gt;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ANNEX</Identifier>
    <Disclosure_x0020_Activity xmlns="9c571b2f-e523-4ab2-ba2e-09e151a03ef4">Approved TC document</Disclosure_x0020_Activity>
    <Webtopic xmlns="9c571b2f-e523-4ab2-ba2e-09e151a03ef4">CE-EXP</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00B6DC7C33A1B4C823A08E27E994C12" ma:contentTypeVersion="0" ma:contentTypeDescription="A content type to manage public (operations) IDB documents" ma:contentTypeScope="" ma:versionID="69dc4afdc0bc8e4ff4ffca424a3826ca">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E621A547-B5E6-4EE9-8505-92FE60B4BE68}"/>
</file>

<file path=customXml/itemProps2.xml><?xml version="1.0" encoding="utf-8"?>
<ds:datastoreItem xmlns:ds="http://schemas.openxmlformats.org/officeDocument/2006/customXml" ds:itemID="{493E0FDA-5EFF-4A4F-A811-D9A6F05D5E3F}"/>
</file>

<file path=customXml/itemProps3.xml><?xml version="1.0" encoding="utf-8"?>
<ds:datastoreItem xmlns:ds="http://schemas.openxmlformats.org/officeDocument/2006/customXml" ds:itemID="{EE7E19C2-651A-496A-AD10-4273A5C17CF4}"/>
</file>

<file path=customXml/itemProps4.xml><?xml version="1.0" encoding="utf-8"?>
<ds:datastoreItem xmlns:ds="http://schemas.openxmlformats.org/officeDocument/2006/customXml" ds:itemID="{997A6A16-4F6E-4420-8429-DBB3FEB02714}"/>
</file>

<file path=customXml/itemProps5.xml><?xml version="1.0" encoding="utf-8"?>
<ds:datastoreItem xmlns:ds="http://schemas.openxmlformats.org/officeDocument/2006/customXml" ds:itemID="{4CD810B4-5E72-498C-BE3C-32B2A4E67D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II - Procurement Plan (RG-T2768)</dc:title>
  <dc:creator>mariace</dc:creator>
  <cp:lastModifiedBy>Blanca Torrico</cp:lastModifiedBy>
  <cp:lastPrinted>2016-06-13T21:30:28Z</cp:lastPrinted>
  <dcterms:created xsi:type="dcterms:W3CDTF">2011-08-03T19:26:33Z</dcterms:created>
  <dcterms:modified xsi:type="dcterms:W3CDTF">2016-06-16T17:38:47Z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0x01010046CF21643EE8D14686A648AA6DAD089200500B6DC7C33A1B4C823A08E27E994C12</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