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hidePivotFieldList="1" defaultThemeVersion="166925"/>
  <mc:AlternateContent xmlns:mc="http://schemas.openxmlformats.org/markup-compatibility/2006">
    <mc:Choice Requires="x15">
      <x15ac:absPath xmlns:x15ac="http://schemas.microsoft.com/office/spreadsheetml/2010/11/ac" url="C:\Users\ivanab\Desktop\"/>
    </mc:Choice>
  </mc:AlternateContent>
  <xr:revisionPtr revIDLastSave="0" documentId="8_{A0266CD2-782D-4D83-AEEF-7ADEA29E0156}" xr6:coauthVersionLast="43" xr6:coauthVersionMax="43" xr10:uidLastSave="{00000000-0000-0000-0000-000000000000}"/>
  <bookViews>
    <workbookView xWindow="-120" yWindow="-120" windowWidth="29040" windowHeight="15840" xr2:uid="{FB487AD0-777F-4188-8BA6-625AEC8AD7B7}"/>
  </bookViews>
  <sheets>
    <sheet name="Plan de Adquisiciones"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6" i="6" l="1"/>
  <c r="J5" i="6"/>
  <c r="J4" i="6"/>
  <c r="J3" i="6"/>
  <c r="J2" i="6"/>
  <c r="H141" i="6"/>
  <c r="G141" i="6"/>
  <c r="F141" i="6"/>
  <c r="E141" i="6"/>
  <c r="D141" i="6"/>
  <c r="J141" i="6"/>
  <c r="H74" i="6"/>
  <c r="G74" i="6"/>
  <c r="F74" i="6"/>
  <c r="E74" i="6"/>
  <c r="D74" i="6"/>
  <c r="J74" i="6"/>
  <c r="C74" i="6"/>
  <c r="H72" i="6"/>
  <c r="G72" i="6"/>
  <c r="F72" i="6"/>
  <c r="E72" i="6"/>
  <c r="D72" i="6"/>
  <c r="J72" i="6"/>
  <c r="C72" i="6"/>
  <c r="H64" i="6"/>
  <c r="G64" i="6"/>
  <c r="F64" i="6"/>
  <c r="E64" i="6"/>
  <c r="D64" i="6"/>
  <c r="J64" i="6"/>
  <c r="C64" i="6"/>
  <c r="H62" i="6"/>
  <c r="G62" i="6"/>
  <c r="F62" i="6"/>
  <c r="E62" i="6"/>
  <c r="D62" i="6"/>
  <c r="J62" i="6"/>
  <c r="C62" i="6"/>
  <c r="H54" i="6"/>
  <c r="G54" i="6"/>
  <c r="F54" i="6"/>
  <c r="E54" i="6"/>
  <c r="D54" i="6"/>
  <c r="J54" i="6"/>
  <c r="C54" i="6"/>
  <c r="H52" i="6"/>
  <c r="G52" i="6"/>
  <c r="F52" i="6"/>
  <c r="E52" i="6"/>
  <c r="D52" i="6"/>
  <c r="J52" i="6"/>
  <c r="C52" i="6"/>
  <c r="H44" i="6"/>
  <c r="G44" i="6"/>
  <c r="F44" i="6"/>
  <c r="E44" i="6"/>
  <c r="D44" i="6"/>
  <c r="J44" i="6"/>
  <c r="C44" i="6"/>
  <c r="H42" i="6"/>
  <c r="G42" i="6"/>
  <c r="F42" i="6"/>
  <c r="E42" i="6"/>
  <c r="D42" i="6"/>
  <c r="J42" i="6"/>
  <c r="C42" i="6"/>
  <c r="H218" i="6"/>
  <c r="G218" i="6"/>
  <c r="F218" i="6"/>
  <c r="E218" i="6"/>
  <c r="D218" i="6"/>
  <c r="J218" i="6"/>
  <c r="H220" i="6"/>
  <c r="G220" i="6"/>
  <c r="F220" i="6"/>
  <c r="E220" i="6"/>
  <c r="D220" i="6"/>
  <c r="J220" i="6"/>
  <c r="H222" i="6"/>
  <c r="G222" i="6"/>
  <c r="F222" i="6"/>
  <c r="E222" i="6"/>
  <c r="D222" i="6"/>
  <c r="J222" i="6"/>
  <c r="H224" i="6"/>
  <c r="G224" i="6"/>
  <c r="F224" i="6"/>
  <c r="E224" i="6"/>
  <c r="D224" i="6"/>
  <c r="J224" i="6"/>
  <c r="H226" i="6"/>
  <c r="G226" i="6"/>
  <c r="F226" i="6"/>
  <c r="E226" i="6"/>
  <c r="D226" i="6"/>
  <c r="J226" i="6"/>
  <c r="H228" i="6"/>
  <c r="G228" i="6"/>
  <c r="F228" i="6"/>
  <c r="E228" i="6"/>
  <c r="D228" i="6"/>
  <c r="J228" i="6"/>
  <c r="H230" i="6"/>
  <c r="G230" i="6"/>
  <c r="F230" i="6"/>
  <c r="E230" i="6"/>
  <c r="D230" i="6"/>
  <c r="J230" i="6"/>
  <c r="H232" i="6"/>
  <c r="G232" i="6"/>
  <c r="F232" i="6"/>
  <c r="E232" i="6"/>
  <c r="D232" i="6"/>
  <c r="J232" i="6"/>
  <c r="H234" i="6"/>
  <c r="G234" i="6"/>
  <c r="F234" i="6"/>
  <c r="E234" i="6"/>
  <c r="D234" i="6"/>
  <c r="J234" i="6"/>
  <c r="H236" i="6"/>
  <c r="G236" i="6"/>
  <c r="F236" i="6"/>
  <c r="E236" i="6"/>
  <c r="D236" i="6"/>
  <c r="J236" i="6"/>
  <c r="H238" i="6"/>
  <c r="G238" i="6"/>
  <c r="F238" i="6"/>
  <c r="E238" i="6"/>
  <c r="D238" i="6"/>
  <c r="J238" i="6"/>
  <c r="H240" i="6"/>
  <c r="G240" i="6"/>
  <c r="F240" i="6"/>
  <c r="E240" i="6"/>
  <c r="D240" i="6"/>
  <c r="J240" i="6"/>
  <c r="H242" i="6"/>
  <c r="G242" i="6"/>
  <c r="F242" i="6"/>
  <c r="E242" i="6"/>
  <c r="D242" i="6"/>
  <c r="J242" i="6"/>
  <c r="H244" i="6"/>
  <c r="G244" i="6"/>
  <c r="F244" i="6"/>
  <c r="E244" i="6"/>
  <c r="D244" i="6"/>
  <c r="J244" i="6"/>
  <c r="H246" i="6"/>
  <c r="G246" i="6"/>
  <c r="F246" i="6"/>
  <c r="E246" i="6"/>
  <c r="D246" i="6"/>
  <c r="J246" i="6"/>
  <c r="H248" i="6"/>
  <c r="G248" i="6"/>
  <c r="F248" i="6"/>
  <c r="E248" i="6"/>
  <c r="D248" i="6"/>
  <c r="J248" i="6"/>
  <c r="H250" i="6"/>
  <c r="G250" i="6"/>
  <c r="F250" i="6"/>
  <c r="E250" i="6"/>
  <c r="D250" i="6"/>
  <c r="J250" i="6"/>
  <c r="H252" i="6"/>
  <c r="G252" i="6"/>
  <c r="F252" i="6"/>
  <c r="E252" i="6"/>
  <c r="D252" i="6"/>
  <c r="J252" i="6"/>
  <c r="H254" i="6"/>
  <c r="G254" i="6"/>
  <c r="F254" i="6"/>
  <c r="E254" i="6"/>
  <c r="D254" i="6"/>
  <c r="J254" i="6"/>
  <c r="H256" i="6"/>
  <c r="G256" i="6"/>
  <c r="F256" i="6"/>
  <c r="E256" i="6"/>
  <c r="D256" i="6"/>
  <c r="J256" i="6"/>
  <c r="H258" i="6"/>
  <c r="G258" i="6"/>
  <c r="F258" i="6"/>
  <c r="E258" i="6"/>
  <c r="D258" i="6"/>
  <c r="J258" i="6"/>
  <c r="H260" i="6"/>
  <c r="G260" i="6"/>
  <c r="F260" i="6"/>
  <c r="E260" i="6"/>
  <c r="D260" i="6"/>
  <c r="J260" i="6"/>
  <c r="H262" i="6"/>
  <c r="G262" i="6"/>
  <c r="F262" i="6"/>
  <c r="E262" i="6"/>
  <c r="D262" i="6"/>
  <c r="J262" i="6"/>
  <c r="H264" i="6"/>
  <c r="G264" i="6"/>
  <c r="F264" i="6"/>
  <c r="E264" i="6"/>
  <c r="D264" i="6"/>
  <c r="J264" i="6"/>
  <c r="H216" i="6"/>
  <c r="G216" i="6"/>
  <c r="F216" i="6"/>
  <c r="E216" i="6"/>
  <c r="D216" i="6"/>
  <c r="J216" i="6"/>
  <c r="H164" i="6"/>
  <c r="G164" i="6"/>
  <c r="F164" i="6"/>
  <c r="E164" i="6"/>
  <c r="D164" i="6"/>
  <c r="J164" i="6"/>
  <c r="H160" i="6"/>
  <c r="G160" i="6"/>
  <c r="F160" i="6"/>
  <c r="E160" i="6"/>
  <c r="D160" i="6"/>
  <c r="J160" i="6"/>
  <c r="H162" i="6"/>
  <c r="G162" i="6"/>
  <c r="F162" i="6"/>
  <c r="E162" i="6"/>
  <c r="D162" i="6"/>
  <c r="J162" i="6"/>
  <c r="H158" i="6"/>
  <c r="G158" i="6"/>
  <c r="F158" i="6"/>
  <c r="E158" i="6"/>
  <c r="D158" i="6"/>
  <c r="J158" i="6"/>
  <c r="H143" i="6"/>
  <c r="G143" i="6"/>
  <c r="F143" i="6"/>
  <c r="E143" i="6"/>
  <c r="D143" i="6"/>
  <c r="J143" i="6"/>
  <c r="H166" i="6"/>
  <c r="G166" i="6"/>
  <c r="F166" i="6"/>
  <c r="E166" i="6"/>
  <c r="D166" i="6"/>
  <c r="J166" i="6"/>
  <c r="H168" i="6"/>
  <c r="G168" i="6"/>
  <c r="F168" i="6"/>
  <c r="E168" i="6"/>
  <c r="D168" i="6"/>
  <c r="J168" i="6"/>
  <c r="H170" i="6"/>
  <c r="G170" i="6"/>
  <c r="F170" i="6"/>
  <c r="E170" i="6"/>
  <c r="D170" i="6"/>
  <c r="J170" i="6"/>
  <c r="H172" i="6"/>
  <c r="G172" i="6"/>
  <c r="F172" i="6"/>
  <c r="E172" i="6"/>
  <c r="D172" i="6"/>
  <c r="J172" i="6"/>
  <c r="H174" i="6"/>
  <c r="G174" i="6"/>
  <c r="F174" i="6"/>
  <c r="E174" i="6"/>
  <c r="D174" i="6"/>
  <c r="J174" i="6"/>
  <c r="H176" i="6"/>
  <c r="G176" i="6"/>
  <c r="F176" i="6"/>
  <c r="E176" i="6"/>
  <c r="D176" i="6"/>
  <c r="J176" i="6"/>
  <c r="H178" i="6"/>
  <c r="G178" i="6"/>
  <c r="F178" i="6"/>
  <c r="E178" i="6"/>
  <c r="D178" i="6"/>
  <c r="J178" i="6"/>
  <c r="H180" i="6"/>
  <c r="G180" i="6"/>
  <c r="F180" i="6"/>
  <c r="E180" i="6"/>
  <c r="D180" i="6"/>
  <c r="J180" i="6"/>
  <c r="H182" i="6"/>
  <c r="G182" i="6"/>
  <c r="F182" i="6"/>
  <c r="E182" i="6"/>
  <c r="D182" i="6"/>
  <c r="J182" i="6"/>
  <c r="H184" i="6"/>
  <c r="G184" i="6"/>
  <c r="F184" i="6"/>
  <c r="E184" i="6"/>
  <c r="D184" i="6"/>
  <c r="J184" i="6"/>
  <c r="H186" i="6"/>
  <c r="G186" i="6"/>
  <c r="F186" i="6"/>
  <c r="E186" i="6"/>
  <c r="D186" i="6"/>
  <c r="J186" i="6"/>
  <c r="H188" i="6"/>
  <c r="G188" i="6"/>
  <c r="F188" i="6"/>
  <c r="E188" i="6"/>
  <c r="D188" i="6"/>
  <c r="J188" i="6"/>
  <c r="H190" i="6"/>
  <c r="G190" i="6"/>
  <c r="F190" i="6"/>
  <c r="E190" i="6"/>
  <c r="D190" i="6"/>
  <c r="J190" i="6"/>
  <c r="H192" i="6"/>
  <c r="G192" i="6"/>
  <c r="F192" i="6"/>
  <c r="E192" i="6"/>
  <c r="D192" i="6"/>
  <c r="J192" i="6"/>
  <c r="H194" i="6"/>
  <c r="G194" i="6"/>
  <c r="F194" i="6"/>
  <c r="E194" i="6"/>
  <c r="D194" i="6"/>
  <c r="J194" i="6"/>
  <c r="H196" i="6"/>
  <c r="G196" i="6"/>
  <c r="F196" i="6"/>
  <c r="E196" i="6"/>
  <c r="D196" i="6"/>
  <c r="J196" i="6"/>
  <c r="H198" i="6"/>
  <c r="G198" i="6"/>
  <c r="F198" i="6"/>
  <c r="E198" i="6"/>
  <c r="D198" i="6"/>
  <c r="J198" i="6"/>
  <c r="H200" i="6"/>
  <c r="G200" i="6"/>
  <c r="F200" i="6"/>
  <c r="E200" i="6"/>
  <c r="D200" i="6"/>
  <c r="J200" i="6"/>
  <c r="H202" i="6"/>
  <c r="G202" i="6"/>
  <c r="F202" i="6"/>
  <c r="E202" i="6"/>
  <c r="D202" i="6"/>
  <c r="J202" i="6"/>
  <c r="H204" i="6"/>
  <c r="G204" i="6"/>
  <c r="F204" i="6"/>
  <c r="E204" i="6"/>
  <c r="D204" i="6"/>
  <c r="J204" i="6"/>
  <c r="H206" i="6"/>
  <c r="G206" i="6"/>
  <c r="F206" i="6"/>
  <c r="E206" i="6"/>
  <c r="D206" i="6"/>
  <c r="J206" i="6"/>
  <c r="H208" i="6"/>
  <c r="G208" i="6"/>
  <c r="F208" i="6"/>
  <c r="E208" i="6"/>
  <c r="D208" i="6"/>
  <c r="J208" i="6"/>
  <c r="H210" i="6"/>
  <c r="G210" i="6"/>
  <c r="F210" i="6"/>
  <c r="E210" i="6"/>
  <c r="D210" i="6"/>
  <c r="J210" i="6"/>
  <c r="H212" i="6"/>
  <c r="G212" i="6"/>
  <c r="F212" i="6"/>
  <c r="E212" i="6"/>
  <c r="D212" i="6"/>
  <c r="J212" i="6"/>
  <c r="H214" i="6"/>
  <c r="G214" i="6"/>
  <c r="F214" i="6"/>
  <c r="E214" i="6"/>
  <c r="D214" i="6"/>
  <c r="J214" i="6"/>
  <c r="H108" i="6"/>
  <c r="G108" i="6"/>
  <c r="F108" i="6"/>
  <c r="E108" i="6"/>
  <c r="D108" i="6"/>
  <c r="J108" i="6"/>
  <c r="H110" i="6"/>
  <c r="G110" i="6"/>
  <c r="F110" i="6"/>
  <c r="E110" i="6"/>
  <c r="D110" i="6"/>
  <c r="J110" i="6"/>
  <c r="H78" i="6"/>
  <c r="G78" i="6"/>
  <c r="F78" i="6"/>
  <c r="E78" i="6"/>
  <c r="D78" i="6"/>
  <c r="J78" i="6"/>
  <c r="H80" i="6"/>
  <c r="G80" i="6"/>
  <c r="F80" i="6"/>
  <c r="E80" i="6"/>
  <c r="D80" i="6"/>
  <c r="J80" i="6"/>
  <c r="H82" i="6"/>
  <c r="G82" i="6"/>
  <c r="F82" i="6"/>
  <c r="E82" i="6"/>
  <c r="D82" i="6"/>
  <c r="J82" i="6"/>
  <c r="H84" i="6"/>
  <c r="G84" i="6"/>
  <c r="F84" i="6"/>
  <c r="E84" i="6"/>
  <c r="D84" i="6"/>
  <c r="J84" i="6"/>
  <c r="H145" i="6"/>
  <c r="G145" i="6"/>
  <c r="F145" i="6"/>
  <c r="E145" i="6"/>
  <c r="D145" i="6"/>
  <c r="J145" i="6"/>
  <c r="H147" i="6"/>
  <c r="G147" i="6"/>
  <c r="F147" i="6"/>
  <c r="E147" i="6"/>
  <c r="D147" i="6"/>
  <c r="J147" i="6"/>
  <c r="H149" i="6"/>
  <c r="G149" i="6"/>
  <c r="F149" i="6"/>
  <c r="E149" i="6"/>
  <c r="D149" i="6"/>
  <c r="J149" i="6"/>
  <c r="H151" i="6"/>
  <c r="G151" i="6"/>
  <c r="F151" i="6"/>
  <c r="E151" i="6"/>
  <c r="D151" i="6"/>
  <c r="J151" i="6"/>
  <c r="H94" i="6"/>
  <c r="G94" i="6"/>
  <c r="F94" i="6"/>
  <c r="E94" i="6"/>
  <c r="D94" i="6"/>
  <c r="J94" i="6"/>
  <c r="H96" i="6"/>
  <c r="G96" i="6"/>
  <c r="F96" i="6"/>
  <c r="E96" i="6"/>
  <c r="D96" i="6"/>
  <c r="J96" i="6"/>
  <c r="H98" i="6"/>
  <c r="G98" i="6"/>
  <c r="F98" i="6"/>
  <c r="E98" i="6"/>
  <c r="D98" i="6"/>
  <c r="J98" i="6"/>
  <c r="H100" i="6"/>
  <c r="G100" i="6"/>
  <c r="F100" i="6"/>
  <c r="E100" i="6"/>
  <c r="D100" i="6"/>
  <c r="J100" i="6"/>
  <c r="H102" i="6"/>
  <c r="G102" i="6"/>
  <c r="F102" i="6"/>
  <c r="E102" i="6"/>
  <c r="D102" i="6"/>
  <c r="J102" i="6"/>
  <c r="H104" i="6"/>
  <c r="G104" i="6"/>
  <c r="F104" i="6"/>
  <c r="E104" i="6"/>
  <c r="D104" i="6"/>
  <c r="J104" i="6"/>
  <c r="H106" i="6"/>
  <c r="G106" i="6"/>
  <c r="F106" i="6"/>
  <c r="E106" i="6"/>
  <c r="D106" i="6"/>
  <c r="J106" i="6"/>
  <c r="H76" i="6"/>
  <c r="G76" i="6"/>
  <c r="F76" i="6"/>
  <c r="E76" i="6"/>
  <c r="D76" i="6"/>
  <c r="J76" i="6"/>
  <c r="H112" i="6"/>
  <c r="G112" i="6"/>
  <c r="F112" i="6"/>
  <c r="E112" i="6"/>
  <c r="D112" i="6"/>
  <c r="J112" i="6"/>
  <c r="H114" i="6"/>
  <c r="G114" i="6"/>
  <c r="F114" i="6"/>
  <c r="E114" i="6"/>
  <c r="D114" i="6"/>
  <c r="J114" i="6"/>
  <c r="H116" i="6"/>
  <c r="G116" i="6"/>
  <c r="F116" i="6"/>
  <c r="E116" i="6"/>
  <c r="D116" i="6"/>
  <c r="J116" i="6"/>
  <c r="H118" i="6"/>
  <c r="G118" i="6"/>
  <c r="F118" i="6"/>
  <c r="E118" i="6"/>
  <c r="D118" i="6"/>
  <c r="J118" i="6"/>
  <c r="H120" i="6"/>
  <c r="G120" i="6"/>
  <c r="F120" i="6"/>
  <c r="E120" i="6"/>
  <c r="D120" i="6"/>
  <c r="J120" i="6"/>
  <c r="H122" i="6"/>
  <c r="G122" i="6"/>
  <c r="F122" i="6"/>
  <c r="E122" i="6"/>
  <c r="D122" i="6"/>
  <c r="J122" i="6"/>
  <c r="H124" i="6"/>
  <c r="G124" i="6"/>
  <c r="F124" i="6"/>
  <c r="E124" i="6"/>
  <c r="D124" i="6"/>
  <c r="J124" i="6"/>
  <c r="H126" i="6"/>
  <c r="G126" i="6"/>
  <c r="F126" i="6"/>
  <c r="E126" i="6"/>
  <c r="D126" i="6"/>
  <c r="J126" i="6"/>
  <c r="H128" i="6"/>
  <c r="G128" i="6"/>
  <c r="F128" i="6"/>
  <c r="E128" i="6"/>
  <c r="D128" i="6"/>
  <c r="J128" i="6"/>
  <c r="H130" i="6"/>
  <c r="G130" i="6"/>
  <c r="F130" i="6"/>
  <c r="E130" i="6"/>
  <c r="D130" i="6"/>
  <c r="J130" i="6"/>
  <c r="H132" i="6"/>
  <c r="G132" i="6"/>
  <c r="F132" i="6"/>
  <c r="E132" i="6"/>
  <c r="D132" i="6"/>
  <c r="J132" i="6"/>
  <c r="H134" i="6"/>
  <c r="G134" i="6"/>
  <c r="F134" i="6"/>
  <c r="E134" i="6"/>
  <c r="D134" i="6"/>
  <c r="J134" i="6"/>
  <c r="H136" i="6"/>
  <c r="G136" i="6"/>
  <c r="F136" i="6"/>
  <c r="E136" i="6"/>
  <c r="D136" i="6"/>
  <c r="J136" i="6"/>
  <c r="H138" i="6"/>
  <c r="G138" i="6"/>
  <c r="F138" i="6"/>
  <c r="E138" i="6"/>
  <c r="D138" i="6"/>
  <c r="J138" i="6"/>
  <c r="H92" i="6"/>
  <c r="G92" i="6"/>
  <c r="F92" i="6"/>
  <c r="E92" i="6"/>
  <c r="D92" i="6"/>
  <c r="J92" i="6"/>
  <c r="H22" i="6"/>
  <c r="G22" i="6"/>
  <c r="F22" i="6"/>
  <c r="E22" i="6"/>
  <c r="D22" i="6"/>
  <c r="J22" i="6"/>
  <c r="H24" i="6"/>
  <c r="G24" i="6"/>
  <c r="F24" i="6"/>
  <c r="E24" i="6"/>
  <c r="D24" i="6"/>
  <c r="J24" i="6"/>
  <c r="H26" i="6"/>
  <c r="G26" i="6"/>
  <c r="F26" i="6"/>
  <c r="E26" i="6"/>
  <c r="D26" i="6"/>
  <c r="J26" i="6"/>
  <c r="H28" i="6"/>
  <c r="G28" i="6"/>
  <c r="F28" i="6"/>
  <c r="E28" i="6"/>
  <c r="D28" i="6"/>
  <c r="J28" i="6"/>
  <c r="H30" i="6"/>
  <c r="G30" i="6"/>
  <c r="F30" i="6"/>
  <c r="E30" i="6"/>
  <c r="D30" i="6"/>
  <c r="J30" i="6"/>
  <c r="H32" i="6"/>
  <c r="G32" i="6"/>
  <c r="F32" i="6"/>
  <c r="E32" i="6"/>
  <c r="D32" i="6"/>
  <c r="J32" i="6"/>
  <c r="H34" i="6"/>
  <c r="G34" i="6"/>
  <c r="F34" i="6"/>
  <c r="E34" i="6"/>
  <c r="D34" i="6"/>
  <c r="J34" i="6"/>
  <c r="H36" i="6"/>
  <c r="G36" i="6"/>
  <c r="F36" i="6"/>
  <c r="E36" i="6"/>
  <c r="D36" i="6"/>
  <c r="J36" i="6"/>
  <c r="H38" i="6"/>
  <c r="G38" i="6"/>
  <c r="F38" i="6"/>
  <c r="E38" i="6"/>
  <c r="D38" i="6"/>
  <c r="J38" i="6"/>
  <c r="H40" i="6"/>
  <c r="G40" i="6"/>
  <c r="F40" i="6"/>
  <c r="E40" i="6"/>
  <c r="D40" i="6"/>
  <c r="J40" i="6"/>
  <c r="H46" i="6"/>
  <c r="G46" i="6"/>
  <c r="F46" i="6"/>
  <c r="E46" i="6"/>
  <c r="D46" i="6"/>
  <c r="J46" i="6"/>
  <c r="H48" i="6"/>
  <c r="G48" i="6"/>
  <c r="F48" i="6"/>
  <c r="E48" i="6"/>
  <c r="D48" i="6"/>
  <c r="J48" i="6"/>
  <c r="H50" i="6"/>
  <c r="G50" i="6"/>
  <c r="F50" i="6"/>
  <c r="E50" i="6"/>
  <c r="D50" i="6"/>
  <c r="J50" i="6"/>
  <c r="H56" i="6"/>
  <c r="G56" i="6"/>
  <c r="F56" i="6"/>
  <c r="E56" i="6"/>
  <c r="D56" i="6"/>
  <c r="J56" i="6"/>
  <c r="H58" i="6"/>
  <c r="G58" i="6"/>
  <c r="F58" i="6"/>
  <c r="E58" i="6"/>
  <c r="D58" i="6"/>
  <c r="J58" i="6"/>
  <c r="H60" i="6"/>
  <c r="G60" i="6"/>
  <c r="F60" i="6"/>
  <c r="E60" i="6"/>
  <c r="D60" i="6"/>
  <c r="J60" i="6"/>
  <c r="H66" i="6"/>
  <c r="G66" i="6"/>
  <c r="F66" i="6"/>
  <c r="E66" i="6"/>
  <c r="D66" i="6"/>
  <c r="J66" i="6"/>
  <c r="H68" i="6"/>
  <c r="G68" i="6"/>
  <c r="F68" i="6"/>
  <c r="E68" i="6"/>
  <c r="D68" i="6"/>
  <c r="J68" i="6"/>
  <c r="H70" i="6"/>
  <c r="G70" i="6"/>
  <c r="F70" i="6"/>
  <c r="E70" i="6"/>
  <c r="D70" i="6"/>
  <c r="J70" i="6"/>
  <c r="H20" i="6"/>
  <c r="G20" i="6"/>
  <c r="F20" i="6"/>
  <c r="E20" i="6"/>
  <c r="D20" i="6"/>
  <c r="J20" i="6"/>
  <c r="H17" i="6"/>
  <c r="G17" i="6"/>
  <c r="F17" i="6"/>
  <c r="E17" i="6"/>
  <c r="D17" i="6"/>
  <c r="J17" i="6"/>
  <c r="H15" i="6"/>
  <c r="G15" i="6"/>
  <c r="F15" i="6"/>
  <c r="E15" i="6"/>
  <c r="D15" i="6"/>
  <c r="J15" i="6"/>
  <c r="H13" i="6"/>
  <c r="G13" i="6"/>
  <c r="F13" i="6"/>
  <c r="E13" i="6"/>
  <c r="D13" i="6"/>
  <c r="J13" i="6"/>
  <c r="H11" i="6"/>
  <c r="G11" i="6"/>
  <c r="F11" i="6"/>
  <c r="E11" i="6"/>
  <c r="D11" i="6"/>
  <c r="J11" i="6"/>
  <c r="C92" i="6"/>
  <c r="C114" i="6"/>
  <c r="C264" i="6"/>
  <c r="C262" i="6"/>
  <c r="C260" i="6"/>
  <c r="C258" i="6"/>
  <c r="C256" i="6"/>
  <c r="C254" i="6"/>
  <c r="C252" i="6"/>
  <c r="C250" i="6"/>
  <c r="C248" i="6"/>
  <c r="C246" i="6"/>
  <c r="C244" i="6"/>
  <c r="C242" i="6"/>
  <c r="C240" i="6"/>
  <c r="C238" i="6"/>
  <c r="C236" i="6"/>
  <c r="C234" i="6"/>
  <c r="C232" i="6"/>
  <c r="C230" i="6"/>
  <c r="C228" i="6"/>
  <c r="C226" i="6"/>
  <c r="C224" i="6"/>
  <c r="C222" i="6"/>
  <c r="C220" i="6"/>
  <c r="C218" i="6"/>
  <c r="C216" i="6"/>
  <c r="C166" i="6"/>
  <c r="C164" i="6"/>
  <c r="C162" i="6"/>
  <c r="C160" i="6"/>
  <c r="C158" i="6"/>
  <c r="C151" i="6"/>
  <c r="C149" i="6"/>
  <c r="C147" i="6"/>
  <c r="C145" i="6"/>
  <c r="C84" i="6"/>
  <c r="C82" i="6"/>
  <c r="C80" i="6"/>
  <c r="C78" i="6"/>
  <c r="C110" i="6"/>
  <c r="C108" i="6"/>
  <c r="C214" i="6"/>
  <c r="C212" i="6"/>
  <c r="C210" i="6"/>
  <c r="C208" i="6"/>
  <c r="C206" i="6"/>
  <c r="C204" i="6"/>
  <c r="C202" i="6"/>
  <c r="C200" i="6"/>
  <c r="C198" i="6"/>
  <c r="C196" i="6"/>
  <c r="C194" i="6"/>
  <c r="C192" i="6"/>
  <c r="C190" i="6"/>
  <c r="C188" i="6"/>
  <c r="C186" i="6"/>
  <c r="C184" i="6"/>
  <c r="C182" i="6"/>
  <c r="C180" i="6"/>
  <c r="C178" i="6"/>
  <c r="C176" i="6"/>
  <c r="C174" i="6"/>
  <c r="C172" i="6"/>
  <c r="C170" i="6"/>
  <c r="C168" i="6"/>
  <c r="C134" i="6"/>
  <c r="C132" i="6"/>
  <c r="C130" i="6"/>
  <c r="C128" i="6"/>
  <c r="C126" i="6"/>
  <c r="C124" i="6"/>
  <c r="C122" i="6"/>
  <c r="C120" i="6"/>
  <c r="C143" i="6"/>
  <c r="C141" i="6"/>
  <c r="C138" i="6"/>
  <c r="C136" i="6"/>
  <c r="C118" i="6"/>
  <c r="C116" i="6"/>
  <c r="C112" i="6"/>
  <c r="C76" i="6"/>
  <c r="C106" i="6"/>
  <c r="C104" i="6"/>
  <c r="C102" i="6"/>
  <c r="C100" i="6"/>
  <c r="C98" i="6"/>
  <c r="C96" i="6"/>
  <c r="C94" i="6"/>
  <c r="C70" i="6"/>
  <c r="C68" i="6"/>
  <c r="C66" i="6"/>
  <c r="C60" i="6"/>
  <c r="C58" i="6"/>
  <c r="C56" i="6"/>
  <c r="C50" i="6"/>
  <c r="C48" i="6"/>
  <c r="C46" i="6"/>
  <c r="C40" i="6"/>
  <c r="C38" i="6"/>
  <c r="C36" i="6"/>
  <c r="C34" i="6"/>
  <c r="C32" i="6"/>
  <c r="C30" i="6"/>
  <c r="C28" i="6"/>
  <c r="C26" i="6"/>
  <c r="C24" i="6"/>
  <c r="C22" i="6"/>
  <c r="C20" i="6"/>
  <c r="C17" i="6"/>
  <c r="C15" i="6"/>
  <c r="C13" i="6"/>
  <c r="C11" i="6"/>
</calcChain>
</file>

<file path=xl/sharedStrings.xml><?xml version="1.0" encoding="utf-8"?>
<sst xmlns="http://schemas.openxmlformats.org/spreadsheetml/2006/main" count="296" uniqueCount="116">
  <si>
    <t>Descripción</t>
  </si>
  <si>
    <t>SBCC</t>
  </si>
  <si>
    <t>Consultoría para la formulación de PEC (Comunidad 1)</t>
  </si>
  <si>
    <t>Consultoría para la formulación de PEC (Comunidad 2)</t>
  </si>
  <si>
    <t>Consultoría para la formulación de PEC (Comunidad 3)</t>
  </si>
  <si>
    <t>Consultoría para la formulación de PEC (Comunidad 4)</t>
  </si>
  <si>
    <t>Consultoría para la formulación de PEC (Comunidad 5)</t>
  </si>
  <si>
    <t>Consultoría para la formulación de PEC (Comunidad 6)</t>
  </si>
  <si>
    <t>Consultoría para la formulación de PEC (Comunidad 7)</t>
  </si>
  <si>
    <t>Consultoría para la formulación de PEC (Comunidad 8)</t>
  </si>
  <si>
    <t>Consultoría para la formulación de PEC (Comunidad 9)</t>
  </si>
  <si>
    <t>Consultoría para la formulación de PEC (Comunidad 10)</t>
  </si>
  <si>
    <t>Consultoría para el diseño del modelo de operación y gestión tipo de las ETC en lo rural.</t>
  </si>
  <si>
    <t>Consultoría para la implementación del modelo de operación y gestión tipo de las ETC en lo rural.</t>
  </si>
  <si>
    <t>Gerente de Educación Rural</t>
  </si>
  <si>
    <t>Coordinador Técnico de Proyecto</t>
  </si>
  <si>
    <t>Recurso asignado al Equipo de Gestion del Proyecto con dedicación exclusiva al proyecto, a cargo de apoyar al gerente en la gestión integral del proyecto y ser el interlocutor del MEN ante el BID en lo referente a la administración del proyecto.</t>
  </si>
  <si>
    <t>Especialista de Adquisiciones (1de2)</t>
  </si>
  <si>
    <t>Recurso asignado a la Subdirección de Contratación con dedicación exclusiva al proyecto, a cargo de asesorar el desarrollo de procesos de compra desde la planeación hasta el final de la ejecución.</t>
  </si>
  <si>
    <t>Especialista de Adquisiciones (2de2)</t>
  </si>
  <si>
    <t>Especialista de Monitoreo y Seguimiento</t>
  </si>
  <si>
    <t>Especialista Financiero (1de2)</t>
  </si>
  <si>
    <t>Especialista Financiero (2de2)</t>
  </si>
  <si>
    <t>Auditoría externa a ejecución de contrato de préstamo</t>
  </si>
  <si>
    <t>Consultoría para formar y acompañar en liderazgo y gestión a directivos docentes rurales del país</t>
  </si>
  <si>
    <t>Suministro de mobiliario escolar. (Región 1)</t>
  </si>
  <si>
    <t>Suministro de mobiliario escolar. (Región 2)</t>
  </si>
  <si>
    <t>Suministro de mobiliario escolar. (Región 3)</t>
  </si>
  <si>
    <t>Auditoría externa al proceso de dotación de mobiliario escolar</t>
  </si>
  <si>
    <t>Consultoría para la construccion de lineamientos curriculares y pedagógicos; y estrategias educativas para preescolar, básica y media.</t>
  </si>
  <si>
    <t>Consultoría para la actualización y rediseño de materiales curriculares y pedagógicos para las estrategias educativas.</t>
  </si>
  <si>
    <t>3CV</t>
  </si>
  <si>
    <t>Asistencia técnica a instituciones educativas en la implementación de estrategias educativas rurales para educación media.</t>
  </si>
  <si>
    <t>Asistencia técnica y acompañamiento a ETC en la implementación del PAE con modelos de inclusión social e innovación productiva rural (1 de 2)</t>
  </si>
  <si>
    <t>Asistencia técnica y acompañamiento a ETC en la implementación del PAE con modelos de inclusión social e innovación productiva rural (2 de 2)</t>
  </si>
  <si>
    <t>Consultoría para la formulación de PEC (Comunidad 11)</t>
  </si>
  <si>
    <t>Consultoría para la formulación de PEC (Comunidad 12)</t>
  </si>
  <si>
    <t>Consultoría para la formulación de PEC (Comunidad 13)</t>
  </si>
  <si>
    <t>Consultoría para la formulación de PEC (Comunidad 14)</t>
  </si>
  <si>
    <t>Consultoría para la formulación de PEC (Comunidad 15)</t>
  </si>
  <si>
    <t>Consultoría para la formulación de PEC (Comunidad 16)</t>
  </si>
  <si>
    <t>Consultoría para la formulación de PEC (Comunidad 17)</t>
  </si>
  <si>
    <t>Consultoría para la formulación de PEC (Comunidad 18)</t>
  </si>
  <si>
    <t>Consultoría para la formulación de PEC (Comunidad 19)</t>
  </si>
  <si>
    <t>Consultoría para la formulación de PEC (Comunidad 20)</t>
  </si>
  <si>
    <t>Consultoría para la formulación de PEC (Comunidad 21)</t>
  </si>
  <si>
    <t>Consultoría para la formulación de PEC (Comunidad 22)</t>
  </si>
  <si>
    <t>Consultoría para la formulación de PEC (Comunidad 23)</t>
  </si>
  <si>
    <t>Consultoría para la formulación de PEC (Comunidad 24)</t>
  </si>
  <si>
    <t>Consultoría para la formulación de PEC (Comunidad 25)</t>
  </si>
  <si>
    <t>Realizar el control interno, inspecciones, informes y auditoría del uso de los recursos de Banca Multilateral. Vigencia del contrato para el periodo 2020-2021.</t>
  </si>
  <si>
    <t>Realizar el control interno, inspecciones, informes y auditoría del uso de los recursos de Banca Multilateral. Vigencia del contrato para el periodo 2022-2023.</t>
  </si>
  <si>
    <t>Consultoría para el desarrollo de proyectos educativos compartidos entre zona de frontera para estudiantes binacionales o migrantes (1de2)</t>
  </si>
  <si>
    <t>Consultoría para el desarrollo de proyectos educativos compartidos entre zona de frontera para estudiantes binacionales o migrantes(2de2)</t>
  </si>
  <si>
    <t>Consultoría para la evaluación de la estrategia de educación preescolar y básica y la realización de un estudio sobre trayectorias educativas.</t>
  </si>
  <si>
    <t>Consultoría para el análisis comparativo de los resultados del proyecto en terminos de trayectoria y calidad de la educación.</t>
  </si>
  <si>
    <t>Consultoría para el desarrollo de planes de formacion complementarios en las ENS, actualizados para estrategias educativas rurales.</t>
  </si>
  <si>
    <t>Producción y distribución de material pedagógico para educación preescolar en zonas rurales</t>
  </si>
  <si>
    <t>Producción y distribución de material pedagógico para educación media en zonas rurales</t>
  </si>
  <si>
    <t>El resultado de la consultoría será el diseño de proyectos educativos compartidos, un primer acuerdo binacional y el desarrollo de los proyectos.
Apoya la actividad "Acuerdos con países de frontera para el desarrollo de proyectos educativos compartidos entre zona de frontera para estudiantes binacionales o migrantes"</t>
  </si>
  <si>
    <t>El resultado de la consultoría será el diseño de proyectos educativos compartidos, un segundo acuerdo binacional y el desarrollo de los proyectos.
Apoya la actividad "Acuerdos con países de frontera para el desarrollo de proyectos educativos compartidos entre zona de frontera para estudiantes binacionales o migrantes"</t>
  </si>
  <si>
    <t>Consultoría por dos años para el diseño del sistema de medición y la realización de un estudio sobre trayectorias educativas.</t>
  </si>
  <si>
    <t>Contrato a dos años.
Apoya la actividad "Realizar la interventoría técnica, administrativa, contable, financiera y jurídica al proceso de dotación de mobiliario escolar en zonas rurales"</t>
  </si>
  <si>
    <r>
      <rPr>
        <b/>
        <sz val="11"/>
        <color theme="1"/>
        <rFont val="Calibri"/>
        <family val="2"/>
        <scheme val="minor"/>
      </rPr>
      <t>Versión del Plan de Adquisiciones:</t>
    </r>
    <r>
      <rPr>
        <sz val="11"/>
        <color theme="1"/>
        <rFont val="Calibri"/>
        <family val="2"/>
        <scheme val="minor"/>
      </rPr>
      <t xml:space="preserve"> 2019-2</t>
    </r>
  </si>
  <si>
    <r>
      <rPr>
        <b/>
        <sz val="11"/>
        <color theme="1"/>
        <rFont val="Calibri"/>
        <family val="2"/>
        <scheme val="minor"/>
      </rPr>
      <t xml:space="preserve">Estado: </t>
    </r>
    <r>
      <rPr>
        <sz val="11"/>
        <color theme="1"/>
        <rFont val="Calibri"/>
        <family val="2"/>
        <scheme val="minor"/>
      </rPr>
      <t>Borrador</t>
    </r>
  </si>
  <si>
    <r>
      <rPr>
        <b/>
        <sz val="11"/>
        <color theme="1"/>
        <rFont val="Calibri"/>
        <family val="2"/>
        <scheme val="minor"/>
      </rPr>
      <t xml:space="preserve">Categoría: </t>
    </r>
    <r>
      <rPr>
        <sz val="11"/>
        <color theme="1"/>
        <rFont val="Calibri"/>
        <family val="2"/>
        <scheme val="minor"/>
      </rPr>
      <t>Bienes</t>
    </r>
  </si>
  <si>
    <t>No Objeción Documentos</t>
  </si>
  <si>
    <t>Publicación / Invitación</t>
  </si>
  <si>
    <t>Apertura</t>
  </si>
  <si>
    <t>Evaluación</t>
  </si>
  <si>
    <t>No Objeción Evaluación</t>
  </si>
  <si>
    <t>Firma del Contrato</t>
  </si>
  <si>
    <t>Total Días del Proceso</t>
  </si>
  <si>
    <t>Fin del Contrato (Cumplido)</t>
  </si>
  <si>
    <t>Observacion</t>
  </si>
  <si>
    <t>Método: CP (Comparación de precios)</t>
  </si>
  <si>
    <r>
      <rPr>
        <b/>
        <sz val="11"/>
        <color theme="1"/>
        <rFont val="Calibri"/>
        <family val="2"/>
        <scheme val="minor"/>
      </rPr>
      <t xml:space="preserve">Categoría: </t>
    </r>
    <r>
      <rPr>
        <sz val="11"/>
        <color theme="1"/>
        <rFont val="Calibri"/>
        <family val="2"/>
        <scheme val="minor"/>
      </rPr>
      <t>Firmas Consultoras</t>
    </r>
  </si>
  <si>
    <t>Método: SBCC (Selección Basada en Calidad y Costo)</t>
  </si>
  <si>
    <t>Método: Selección Directa</t>
  </si>
  <si>
    <r>
      <rPr>
        <b/>
        <sz val="11"/>
        <color theme="1"/>
        <rFont val="Calibri"/>
        <family val="2"/>
        <scheme val="minor"/>
      </rPr>
      <t xml:space="preserve">Categoría: </t>
    </r>
    <r>
      <rPr>
        <sz val="11"/>
        <color theme="1"/>
        <rFont val="Calibri"/>
        <family val="2"/>
        <scheme val="minor"/>
      </rPr>
      <t>Consultores Individuales</t>
    </r>
  </si>
  <si>
    <t>Método: 3CV</t>
  </si>
  <si>
    <t>Monto en COP</t>
  </si>
  <si>
    <t>Monto en USD</t>
  </si>
  <si>
    <t>Método: LPI (Licitación Pública Internacional)</t>
  </si>
  <si>
    <r>
      <rPr>
        <b/>
        <sz val="11"/>
        <color theme="1"/>
        <rFont val="Calibri"/>
        <family val="2"/>
        <scheme val="minor"/>
      </rPr>
      <t>TRM:</t>
    </r>
    <r>
      <rPr>
        <sz val="11"/>
        <color theme="1"/>
        <rFont val="Calibri"/>
        <family val="2"/>
        <scheme val="minor"/>
      </rPr>
      <t xml:space="preserve"> 3110</t>
    </r>
  </si>
  <si>
    <t>Asistencia técnica a instituciones educativas y formación y acompañamiento a docentes en la implementación de estrategias educativas rurales para educación preescolar.</t>
  </si>
  <si>
    <t>Apoya las actividades "Prestar asistencia técnica y acompañamiento en la implementación de estrategias educativas rurales en educación inicial y educación media, de manera articulada" y "Desarrollar procesos de acompañamiento en aula y cualificación para educadores del área rural".</t>
  </si>
  <si>
    <t>Adquisición y distribución de material pedagógico para educación básica en zonas rurales y servicio de acompañamiento y formación a docentes en la implementación de estrategias educativas rurales.</t>
  </si>
  <si>
    <t>Apoya las actividades "Desarrollar procesos de acompañamiento en aula y cualificación para educadores del área rural" y "Producir y entregar dotaciones pedagógicas en zonas rurales para la educación inicial, preescolar, basica y media"</t>
  </si>
  <si>
    <t>LPI</t>
  </si>
  <si>
    <t>SD</t>
  </si>
  <si>
    <t>CP</t>
  </si>
  <si>
    <t>Consultoría para el levantamiento de la linea base para la evaluación de la estrategia de educación preescolar y básica y la realización de un estudio sobre trayectorias educativas.</t>
  </si>
  <si>
    <t>Consultoría para acompañar, formar y proveer los recursos o dotaciones que se requieran para la operación del PAE en dos municipios. 
Apoya la actividad "Prestar asistencia técnica y acompañamiento en la implementación del PAE con modelos de inclusión social e innovación productiva rural".</t>
  </si>
  <si>
    <r>
      <rPr>
        <b/>
        <sz val="11"/>
        <color theme="1"/>
        <rFont val="Calibri"/>
        <family val="2"/>
        <scheme val="minor"/>
      </rPr>
      <t xml:space="preserve">Fecha de Último Cambio de Estado: </t>
    </r>
    <r>
      <rPr>
        <sz val="11"/>
        <color theme="1"/>
        <rFont val="Calibri"/>
        <family val="2"/>
        <scheme val="minor"/>
      </rPr>
      <t>03/07/2019</t>
    </r>
  </si>
  <si>
    <t>Suministro de mobiliario escolar. (Región 4)</t>
  </si>
  <si>
    <t>Suministro de mobiliario escolar. (Región 5)</t>
  </si>
  <si>
    <t>Producción y distribución de material pedagógico para educación preescolar en zonas rurales. Uso de acuerdo marco de precios de Colombia Compra Eficiente para la adquisición de bienes y servicios comunes.</t>
  </si>
  <si>
    <t>Producción y distribución de material pedagógico para educación media en zonas rurales. Uso de acuerdo marco de precios de Colombia Compra Eficiente para la adquisición de bienes y servicios comunes.</t>
  </si>
  <si>
    <t>Suministro de mobiliario escolar. (Región 1). Uso de acuerdo marco de precios de Colombia Compra Eficiente para la adquisición de bienes y servicios comunes.</t>
  </si>
  <si>
    <t>Suministro de mobiliario escolar. (Región 2). Uso de acuerdo marco de precios de Colombia Compra Eficiente para la adquisición de bienes y servicios comunes.</t>
  </si>
  <si>
    <t>Suministro de mobiliario escolar. (Región 3). Uso de acuerdo marco de precios de Colombia Compra Eficiente para la adquisición de bienes y servicios comunes.</t>
  </si>
  <si>
    <t>Suministro de mobiliario escolar. (Región 4). Uso de acuerdo marco de precios de Colombia Compra Eficiente para la adquisición de bienes y servicios comunes.</t>
  </si>
  <si>
    <t>Suministro de mobiliario escolar. (Región 5). Uso de acuerdo marco de precios de Colombia Compra Eficiente para la adquisición de bienes y servicios comunes.</t>
  </si>
  <si>
    <t>Consultoría para el diseño del sistema de medición y la medición de una linea base.</t>
  </si>
  <si>
    <t>Nombre del Programa: CO-L1229 Programa de apoyo para la mejora de las trayectorias educativas en zonas rurales focalizadas</t>
  </si>
  <si>
    <t>Contratación de consultores locales para la formulación del Proyecto Educativo Comunitario con comunidades indígenas. Apoya la actividad "Acompañar la formulación de proyectos educativos comunitarios propios e interculturales".</t>
  </si>
  <si>
    <t>Analisis de capacidad institucional, procesos y procedimeintos de las secretarias para responder a la ruralidad. Integración en el modelo de gestión institucional de los temas de ruralidad. Apoya la actividad "Prestar asistencia técnica para la implementación de estrategias de fortalecimiento de la gestión institucional en zonas rurales".</t>
  </si>
  <si>
    <t>Consultoría para la implementación de sistemas de gestión de calidad y el fortalecimiento de la gestión en las Entidades Territoriales Certificadas. Apoya la actividad "Prestar asistencia técnica para la implementación de estrategias de fortalecimiento de la gestión institucional en zonas rurales"</t>
  </si>
  <si>
    <t>Recurso asignado al Despacho del Viceministerio de Educación Preescolar, Básica y Media a cargo de la Gerencia de los temas relacionados con educación rural.</t>
  </si>
  <si>
    <t>Recurso asignado al Equipo de Gestion del Proyecto con dedicación exclusiva al proyecto, a cargo de apoyar a la gerencia del proyecto en el monitoreo al avance y la generación de reportes, la administración de instrumentos de gestión del Banco y el seguimiento a la ejecución de los recursos de crédito.</t>
  </si>
  <si>
    <t>Recurso asignado a la Subdirección Financiera con dedicación exclusiva al proyecto, a cargo de la gestión financiera del crédito.</t>
  </si>
  <si>
    <t>Según la política GN2350-9,  en su numeral 3.10, literal "d" referido a la posibilidad de hacer contrataciones directas por experiencia excepcional, se planea contratar a la Universidad de Caldas dada su experiencia excepcional en la generación de lineamientos curriculares para modelos educativos flexibles en zonas rurales.
Apoya la actividad "Diseñar orientaciones para la formulación de estrategias educativas rurales desde la educación inicial hasta la media".</t>
  </si>
  <si>
    <t>Según la política GN2350-9,  en su numeral 3.10, literal "d" referido a la posibilidad de hacer contrataciones directas por experiencia excepcional, se planea contratar a la Universidad de Caldas considerando su experiencia exitosa en el diseño de materiales e implementación del modelo de educación flexible de escuela nueva en zonas rurales.
Apoya la actividad "Diseñar orientaciones para la formulación de estrategias educativas rurales desde la educación inicial hasta la media".</t>
  </si>
  <si>
    <t>Según la política GN2350-9,  en su numeral 3.10, literal "d" referido a la posibilidad de hacer contrataciones directas por experiencia excepcional, se planea contratar a la Universidad de la Salle dado el posicionamiento de la organización con los actores locales y su experiencia previa a nivel investigativo, academico y de formación con Escuelas Normales Superiores. 
Consultoría a dos años. Incluye formación y acompañamiento en Liderazgo para Directivos Docentes de las ENS, acompañamiento y seguimiento a la estrategia de fortalecimiento de las ENS, implementación de ENS como centros de formación para docentes rurales y formación en servicio. 
Apoya la actividad "Implementar la estrategia de formación en liderazgo para directivos docentes de las Escuelas Normales Superiores"</t>
  </si>
  <si>
    <t>Según la política GN2350-9,  en su numeral 3.10, literal "d" referido a la posibilidad de hacer contrataciones directas por experiencia excepcional, se planea contratar a la Universidad de la Salle considerando su experiencia de más de 5 años trabajando en procesos de acreditación y certificación con la totalidad de Escuelas Normales Superiores de Colombia. 
Apoya la actividad "Implementar la estrategia de formación en liderazgo para directivos docentes de las Escuelas Normales Superiores"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</si>
</sst>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0" x14ac:knownFonts="1">
    <font>
      <sz val="11"/>
      <color theme="1"/>
      <name val="Calibri"/>
      <family val="2"/>
      <scheme val="minor"/>
    </font>
    <font>
      <sz val="11"/>
      <color theme="1"/>
      <name val="Calibri"/>
      <family val="2"/>
      <scheme val="minor"/>
    </font>
    <font>
      <sz val="10"/>
      <name val="Arial"/>
      <family val="2"/>
    </font>
    <font>
      <sz val="12"/>
      <color theme="1"/>
      <name val="Calibri"/>
      <family val="2"/>
      <scheme val="minor"/>
    </font>
    <font>
      <sz val="12"/>
      <color rgb="FF000000"/>
      <name val="Calibri"/>
      <family val="2"/>
      <scheme val="minor"/>
    </font>
    <font>
      <sz val="12"/>
      <name val="Calibri"/>
      <family val="2"/>
      <scheme val="minor"/>
    </font>
    <font>
      <b/>
      <sz val="11"/>
      <color theme="1"/>
      <name val="Calibri"/>
      <family val="2"/>
      <scheme val="minor"/>
    </font>
    <font>
      <u/>
      <sz val="11"/>
      <color theme="1"/>
      <name val="Calibri"/>
      <family val="2"/>
      <scheme val="minor"/>
    </font>
    <font>
      <sz val="11"/>
      <color theme="0"/>
      <name val="Calibri"/>
      <family val="2"/>
      <scheme val="minor"/>
    </font>
    <font>
      <sz val="1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44" fontId="1" fillId="0" borderId="0" applyFont="0" applyFill="0" applyBorder="0" applyAlignment="0" applyProtection="0"/>
    <xf numFmtId="0" fontId="2" fillId="0" borderId="0"/>
    <xf numFmtId="0" fontId="3" fillId="0" borderId="0"/>
  </cellStyleXfs>
  <cellXfs count="33">
    <xf numFmtId="0" fontId="0" fillId="0" borderId="0" xfId="0"/>
    <xf numFmtId="0" fontId="7" fillId="0" borderId="0" xfId="0" applyFont="1"/>
    <xf numFmtId="0" fontId="0" fillId="0" borderId="0" xfId="0" applyAlignment="1">
      <alignment vertical="top"/>
    </xf>
    <xf numFmtId="164" fontId="0" fillId="0" borderId="0" xfId="1" applyNumberFormat="1" applyFont="1" applyAlignment="1">
      <alignment vertical="top"/>
    </xf>
    <xf numFmtId="164" fontId="6" fillId="3" borderId="1" xfId="1" applyNumberFormat="1" applyFont="1" applyFill="1" applyBorder="1" applyAlignment="1">
      <alignment horizontal="center" vertical="top"/>
    </xf>
    <xf numFmtId="0" fontId="6" fillId="3" borderId="1" xfId="0" applyFont="1" applyFill="1" applyBorder="1" applyAlignment="1">
      <alignment horizontal="center" vertical="top"/>
    </xf>
    <xf numFmtId="0" fontId="0" fillId="2" borderId="0" xfId="0" applyFill="1" applyAlignment="1">
      <alignment vertical="top"/>
    </xf>
    <xf numFmtId="164" fontId="0" fillId="2" borderId="0" xfId="1" applyNumberFormat="1" applyFont="1" applyFill="1" applyAlignment="1">
      <alignment vertical="top"/>
    </xf>
    <xf numFmtId="0" fontId="3" fillId="0" borderId="0" xfId="0" applyFont="1" applyAlignment="1">
      <alignment horizontal="left" vertical="top" wrapText="1"/>
    </xf>
    <xf numFmtId="0" fontId="7" fillId="0" borderId="0" xfId="0" applyFont="1" applyAlignment="1">
      <alignment vertical="top"/>
    </xf>
    <xf numFmtId="0" fontId="5" fillId="0" borderId="0" xfId="0" applyFont="1" applyAlignment="1">
      <alignment horizontal="left" vertical="top" wrapText="1"/>
    </xf>
    <xf numFmtId="0" fontId="0" fillId="0" borderId="0" xfId="0" applyFill="1" applyAlignment="1">
      <alignment vertical="top"/>
    </xf>
    <xf numFmtId="0" fontId="0" fillId="0" borderId="1" xfId="0" applyFill="1" applyBorder="1" applyAlignment="1">
      <alignment vertical="top"/>
    </xf>
    <xf numFmtId="164" fontId="0" fillId="0" borderId="1" xfId="1" applyNumberFormat="1" applyFont="1" applyFill="1" applyBorder="1" applyAlignment="1">
      <alignment vertical="top"/>
    </xf>
    <xf numFmtId="14" fontId="0" fillId="0" borderId="1" xfId="0" applyNumberFormat="1" applyFill="1" applyBorder="1" applyAlignment="1">
      <alignment vertical="top"/>
    </xf>
    <xf numFmtId="0" fontId="4" fillId="0" borderId="1" xfId="0" applyFont="1" applyFill="1" applyBorder="1" applyAlignment="1">
      <alignment horizontal="left" vertical="top" wrapText="1"/>
    </xf>
    <xf numFmtId="0" fontId="0" fillId="0" borderId="0" xfId="0" applyFill="1"/>
    <xf numFmtId="164" fontId="0" fillId="0" borderId="0" xfId="1" applyNumberFormat="1" applyFont="1" applyFill="1" applyAlignment="1">
      <alignment vertical="top"/>
    </xf>
    <xf numFmtId="0" fontId="8" fillId="0" borderId="0" xfId="0" applyFont="1" applyAlignment="1">
      <alignment vertical="top"/>
    </xf>
    <xf numFmtId="164" fontId="8" fillId="0" borderId="0" xfId="1" applyNumberFormat="1" applyFont="1" applyAlignment="1">
      <alignment vertical="top"/>
    </xf>
    <xf numFmtId="0" fontId="3"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9" fillId="0" borderId="0" xfId="0" applyFont="1" applyFill="1" applyAlignment="1">
      <alignment vertical="top"/>
    </xf>
    <xf numFmtId="164" fontId="0" fillId="0" borderId="0" xfId="0" applyNumberFormat="1"/>
    <xf numFmtId="44" fontId="0" fillId="0" borderId="0" xfId="0" applyNumberFormat="1"/>
    <xf numFmtId="0" fontId="9" fillId="0" borderId="0" xfId="0" applyFont="1" applyAlignment="1">
      <alignment vertical="top"/>
    </xf>
    <xf numFmtId="164" fontId="0" fillId="0" borderId="0" xfId="1" applyNumberFormat="1" applyFont="1" applyAlignment="1">
      <alignment vertical="top" wrapText="1"/>
    </xf>
    <xf numFmtId="164" fontId="8" fillId="0" borderId="0" xfId="1" applyNumberFormat="1" applyFont="1" applyAlignment="1">
      <alignment vertical="top" wrapText="1"/>
    </xf>
    <xf numFmtId="164" fontId="6" fillId="3" borderId="1" xfId="1" applyNumberFormat="1" applyFont="1" applyFill="1" applyBorder="1" applyAlignment="1">
      <alignment horizontal="center" vertical="top" wrapText="1"/>
    </xf>
    <xf numFmtId="164" fontId="0" fillId="2" borderId="0" xfId="1" applyNumberFormat="1" applyFont="1" applyFill="1" applyAlignment="1">
      <alignment vertical="top" wrapText="1"/>
    </xf>
    <xf numFmtId="164" fontId="0" fillId="0" borderId="1" xfId="1" applyNumberFormat="1" applyFont="1" applyFill="1" applyBorder="1" applyAlignment="1">
      <alignment vertical="top" wrapText="1"/>
    </xf>
    <xf numFmtId="164" fontId="0" fillId="0" borderId="0" xfId="1" applyNumberFormat="1" applyFont="1" applyFill="1" applyAlignment="1">
      <alignment vertical="top" wrapText="1"/>
    </xf>
    <xf numFmtId="164" fontId="6" fillId="0" borderId="1" xfId="1" applyNumberFormat="1" applyFont="1" applyFill="1" applyBorder="1" applyAlignment="1">
      <alignment horizontal="center" vertical="top" wrapText="1"/>
    </xf>
  </cellXfs>
  <cellStyles count="4">
    <cellStyle name="Currency" xfId="1" builtinId="4"/>
    <cellStyle name="Normal" xfId="0" builtinId="0"/>
    <cellStyle name="Normal 2" xfId="2" xr:uid="{FC9E480F-23E9-4329-A9E8-A1582BB47077}"/>
    <cellStyle name="Normal 3" xfId="3" xr:uid="{7C9AA976-BF98-4321-9F2C-0D3F7FDD14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88659-FB69-4B54-920E-03262659B2A1}">
  <sheetPr>
    <outlinePr summaryBelow="0" summaryRight="0"/>
    <pageSetUpPr fitToPage="1"/>
  </sheetPr>
  <dimension ref="A1:P266"/>
  <sheetViews>
    <sheetView showGridLines="0" tabSelected="1" topLeftCell="A8" zoomScaleNormal="100" workbookViewId="0">
      <selection activeCell="C141" sqref="C141:C151"/>
    </sheetView>
  </sheetViews>
  <sheetFormatPr defaultRowHeight="15" outlineLevelRow="1" x14ac:dyDescent="0.25"/>
  <cols>
    <col min="1" max="1" width="65.7109375" style="26" customWidth="1"/>
    <col min="2" max="2" width="15.85546875" style="3" bestFit="1" customWidth="1"/>
    <col min="3" max="3" width="14.28515625" style="3" bestFit="1" customWidth="1"/>
    <col min="4" max="4" width="21.5703125" style="2" hidden="1" customWidth="1"/>
    <col min="5" max="5" width="19.7109375" style="2" hidden="1" customWidth="1"/>
    <col min="6" max="6" width="13.5703125" style="2" hidden="1" customWidth="1"/>
    <col min="7" max="7" width="9.42578125" style="2" hidden="1" customWidth="1"/>
    <col min="8" max="8" width="20" style="2" hidden="1" customWidth="1"/>
    <col min="9" max="9" width="16" style="2" hidden="1" customWidth="1"/>
    <col min="10" max="10" width="18.85546875" style="2" hidden="1" customWidth="1"/>
    <col min="11" max="11" width="23.28515625" style="2" hidden="1" customWidth="1"/>
    <col min="12" max="12" width="98.5703125" style="2" customWidth="1"/>
    <col min="13" max="13" width="30.28515625" bestFit="1" customWidth="1"/>
    <col min="14" max="14" width="10.7109375" bestFit="1" customWidth="1"/>
    <col min="15" max="15" width="17" bestFit="1" customWidth="1"/>
    <col min="16" max="16" width="11.85546875" bestFit="1" customWidth="1"/>
  </cols>
  <sheetData>
    <row r="1" spans="1:12" x14ac:dyDescent="0.25">
      <c r="A1" s="3" t="s">
        <v>105</v>
      </c>
      <c r="D1" s="25"/>
      <c r="E1" s="25"/>
      <c r="F1" s="25"/>
      <c r="G1" s="25"/>
      <c r="H1" s="25"/>
      <c r="I1" s="25"/>
      <c r="J1" s="25"/>
      <c r="K1" s="25"/>
    </row>
    <row r="2" spans="1:12" x14ac:dyDescent="0.25">
      <c r="A2" s="26" t="s">
        <v>63</v>
      </c>
      <c r="D2" s="18" t="s">
        <v>89</v>
      </c>
      <c r="E2" s="18">
        <v>40</v>
      </c>
      <c r="F2" s="18">
        <v>45</v>
      </c>
      <c r="G2" s="18">
        <v>50</v>
      </c>
      <c r="H2" s="18">
        <v>10</v>
      </c>
      <c r="I2" s="18">
        <v>30</v>
      </c>
      <c r="J2" s="18">
        <f>SUM(E2:I2)</f>
        <v>175</v>
      </c>
      <c r="K2" s="25"/>
    </row>
    <row r="3" spans="1:12" x14ac:dyDescent="0.25">
      <c r="A3" s="3" t="s">
        <v>64</v>
      </c>
      <c r="D3" s="18" t="s">
        <v>1</v>
      </c>
      <c r="E3" s="18">
        <v>0</v>
      </c>
      <c r="F3" s="18">
        <v>60</v>
      </c>
      <c r="G3" s="18">
        <v>45</v>
      </c>
      <c r="H3" s="18">
        <v>5</v>
      </c>
      <c r="I3" s="18">
        <v>30</v>
      </c>
      <c r="J3" s="18">
        <f t="shared" ref="J3:J6" si="0">SUM(E3:I3)</f>
        <v>140</v>
      </c>
      <c r="K3" s="25"/>
    </row>
    <row r="4" spans="1:12" x14ac:dyDescent="0.25">
      <c r="A4" s="3" t="s">
        <v>94</v>
      </c>
      <c r="D4" s="18" t="s">
        <v>90</v>
      </c>
      <c r="E4" s="18">
        <v>0</v>
      </c>
      <c r="F4" s="18">
        <v>5</v>
      </c>
      <c r="G4" s="18">
        <v>5</v>
      </c>
      <c r="H4" s="18">
        <v>5</v>
      </c>
      <c r="I4" s="18">
        <v>5</v>
      </c>
      <c r="J4" s="18">
        <f t="shared" si="0"/>
        <v>20</v>
      </c>
      <c r="K4" s="25"/>
    </row>
    <row r="5" spans="1:12" x14ac:dyDescent="0.25">
      <c r="A5" s="3" t="s">
        <v>84</v>
      </c>
      <c r="D5" s="18" t="s">
        <v>91</v>
      </c>
      <c r="E5" s="18">
        <v>0</v>
      </c>
      <c r="F5" s="18">
        <v>10</v>
      </c>
      <c r="G5" s="18">
        <v>10</v>
      </c>
      <c r="H5" s="18">
        <v>5</v>
      </c>
      <c r="I5" s="18">
        <v>5</v>
      </c>
      <c r="J5" s="18">
        <f t="shared" si="0"/>
        <v>30</v>
      </c>
      <c r="K5" s="25"/>
    </row>
    <row r="6" spans="1:12" x14ac:dyDescent="0.25">
      <c r="A6" s="3"/>
      <c r="D6" s="18" t="s">
        <v>31</v>
      </c>
      <c r="E6" s="18">
        <v>0</v>
      </c>
      <c r="F6" s="18">
        <v>5</v>
      </c>
      <c r="G6" s="18">
        <v>5</v>
      </c>
      <c r="H6" s="18">
        <v>5</v>
      </c>
      <c r="I6" s="18">
        <v>5</v>
      </c>
      <c r="J6" s="18">
        <f t="shared" si="0"/>
        <v>20</v>
      </c>
      <c r="K6" s="25"/>
    </row>
    <row r="7" spans="1:12" x14ac:dyDescent="0.25">
      <c r="D7" s="25"/>
      <c r="E7" s="25"/>
      <c r="F7" s="25"/>
      <c r="G7" s="25"/>
      <c r="H7" s="25"/>
      <c r="I7" s="25"/>
      <c r="J7" s="25"/>
      <c r="K7" s="25"/>
    </row>
    <row r="8" spans="1:12" x14ac:dyDescent="0.25">
      <c r="A8" s="27" t="s">
        <v>65</v>
      </c>
      <c r="B8" s="19"/>
      <c r="C8" s="19">
        <v>3110</v>
      </c>
      <c r="D8" s="25"/>
      <c r="E8" s="25"/>
      <c r="F8" s="25"/>
      <c r="G8" s="25"/>
      <c r="H8" s="25"/>
      <c r="I8" s="25"/>
      <c r="J8" s="25"/>
      <c r="K8" s="25"/>
    </row>
    <row r="9" spans="1:12" x14ac:dyDescent="0.25">
      <c r="A9" s="28" t="s">
        <v>0</v>
      </c>
      <c r="B9" s="4" t="s">
        <v>81</v>
      </c>
      <c r="C9" s="4" t="s">
        <v>82</v>
      </c>
      <c r="D9" s="5" t="s">
        <v>66</v>
      </c>
      <c r="E9" s="5" t="s">
        <v>67</v>
      </c>
      <c r="F9" s="5" t="s">
        <v>68</v>
      </c>
      <c r="G9" s="5" t="s">
        <v>69</v>
      </c>
      <c r="H9" s="5" t="s">
        <v>70</v>
      </c>
      <c r="I9" s="5" t="s">
        <v>71</v>
      </c>
      <c r="J9" s="5" t="s">
        <v>72</v>
      </c>
      <c r="K9" s="5" t="s">
        <v>73</v>
      </c>
      <c r="L9" s="5" t="s">
        <v>74</v>
      </c>
    </row>
    <row r="10" spans="1:12" collapsed="1" x14ac:dyDescent="0.25">
      <c r="A10" s="29" t="s">
        <v>83</v>
      </c>
      <c r="B10" s="7"/>
      <c r="C10" s="7"/>
      <c r="D10" s="6"/>
      <c r="E10" s="6"/>
      <c r="F10" s="6"/>
      <c r="G10" s="6"/>
      <c r="H10" s="6"/>
      <c r="I10" s="6"/>
      <c r="J10" s="6"/>
      <c r="K10" s="6"/>
      <c r="L10" s="6"/>
    </row>
    <row r="11" spans="1:12" ht="47.25" hidden="1" outlineLevel="1" x14ac:dyDescent="0.25">
      <c r="A11" s="30" t="s">
        <v>87</v>
      </c>
      <c r="B11" s="13">
        <v>12346947368.8211</v>
      </c>
      <c r="C11" s="13">
        <f>B11/$C$8</f>
        <v>3970079.5398138585</v>
      </c>
      <c r="D11" s="14">
        <f>E11-$E$2</f>
        <v>43838</v>
      </c>
      <c r="E11" s="14">
        <f>F11-$F$2</f>
        <v>43878</v>
      </c>
      <c r="F11" s="14">
        <f>G11-$G$2</f>
        <v>43923</v>
      </c>
      <c r="G11" s="14">
        <f>H11-$H$2</f>
        <v>43973</v>
      </c>
      <c r="H11" s="14">
        <f>I11-$I$2</f>
        <v>43983</v>
      </c>
      <c r="I11" s="14">
        <v>44013</v>
      </c>
      <c r="J11" s="12">
        <f>I11-D11</f>
        <v>175</v>
      </c>
      <c r="K11" s="14">
        <v>44196</v>
      </c>
      <c r="L11" s="15" t="s">
        <v>88</v>
      </c>
    </row>
    <row r="12" spans="1:12" hidden="1" outlineLevel="1" x14ac:dyDescent="0.25">
      <c r="A12" s="31"/>
      <c r="B12" s="17"/>
      <c r="C12" s="17"/>
      <c r="D12" s="11"/>
      <c r="E12" s="11"/>
      <c r="F12" s="11"/>
      <c r="G12" s="11"/>
      <c r="H12" s="11"/>
      <c r="I12" s="11"/>
      <c r="J12" s="11"/>
      <c r="K12" s="11"/>
      <c r="L12" s="11"/>
    </row>
    <row r="13" spans="1:12" ht="47.25" hidden="1" outlineLevel="1" x14ac:dyDescent="0.25">
      <c r="A13" s="30" t="s">
        <v>87</v>
      </c>
      <c r="B13" s="13">
        <v>18520421053.231602</v>
      </c>
      <c r="C13" s="13">
        <f>B13/$C$8</f>
        <v>5955119.3097207723</v>
      </c>
      <c r="D13" s="14">
        <f>E13-$E$2</f>
        <v>44036</v>
      </c>
      <c r="E13" s="14">
        <f>F13-$F$2</f>
        <v>44076</v>
      </c>
      <c r="F13" s="14">
        <f>G13-$G$2</f>
        <v>44121</v>
      </c>
      <c r="G13" s="14">
        <f>H13-$H$2</f>
        <v>44171</v>
      </c>
      <c r="H13" s="14">
        <f>I13-$I$2</f>
        <v>44181</v>
      </c>
      <c r="I13" s="14">
        <v>44211</v>
      </c>
      <c r="J13" s="12">
        <f>I13-D13</f>
        <v>175</v>
      </c>
      <c r="K13" s="14">
        <v>44561</v>
      </c>
      <c r="L13" s="15" t="s">
        <v>88</v>
      </c>
    </row>
    <row r="14" spans="1:12" hidden="1" outlineLevel="1" x14ac:dyDescent="0.25">
      <c r="A14" s="31"/>
      <c r="B14" s="17"/>
      <c r="C14" s="17"/>
      <c r="D14" s="11"/>
      <c r="E14" s="11"/>
      <c r="F14" s="11"/>
      <c r="G14" s="11"/>
      <c r="H14" s="11"/>
      <c r="I14" s="11"/>
      <c r="J14" s="11"/>
      <c r="K14" s="11"/>
      <c r="L14" s="11"/>
    </row>
    <row r="15" spans="1:12" ht="47.25" hidden="1" outlineLevel="1" x14ac:dyDescent="0.25">
      <c r="A15" s="30" t="s">
        <v>87</v>
      </c>
      <c r="B15" s="13">
        <v>18520421053.231575</v>
      </c>
      <c r="C15" s="13">
        <f>B15/$C$8</f>
        <v>5955119.3097207639</v>
      </c>
      <c r="D15" s="14">
        <f>E15-$E$2</f>
        <v>44401</v>
      </c>
      <c r="E15" s="14">
        <f>F15-$F$2</f>
        <v>44441</v>
      </c>
      <c r="F15" s="14">
        <f>G15-$G$2</f>
        <v>44486</v>
      </c>
      <c r="G15" s="14">
        <f>H15-$H$2</f>
        <v>44536</v>
      </c>
      <c r="H15" s="14">
        <f>I15-$I$2</f>
        <v>44546</v>
      </c>
      <c r="I15" s="14">
        <v>44576</v>
      </c>
      <c r="J15" s="12">
        <f>I15-D15</f>
        <v>175</v>
      </c>
      <c r="K15" s="14">
        <v>44926</v>
      </c>
      <c r="L15" s="15" t="s">
        <v>88</v>
      </c>
    </row>
    <row r="16" spans="1:12" hidden="1" outlineLevel="1" x14ac:dyDescent="0.25">
      <c r="A16" s="31"/>
      <c r="B16" s="17"/>
      <c r="C16" s="17"/>
      <c r="D16" s="11"/>
      <c r="E16" s="11"/>
      <c r="F16" s="11"/>
      <c r="G16" s="11"/>
      <c r="H16" s="11"/>
      <c r="I16" s="11"/>
      <c r="J16" s="11"/>
      <c r="K16" s="11"/>
      <c r="L16" s="11"/>
    </row>
    <row r="17" spans="1:12" ht="47.25" hidden="1" outlineLevel="1" x14ac:dyDescent="0.25">
      <c r="A17" s="30" t="s">
        <v>87</v>
      </c>
      <c r="B17" s="13">
        <v>12346947368.8211</v>
      </c>
      <c r="C17" s="13">
        <f>B17/$C$8</f>
        <v>3970079.5398138585</v>
      </c>
      <c r="D17" s="14">
        <f>E17-$E$2</f>
        <v>44766</v>
      </c>
      <c r="E17" s="14">
        <f>F17-$F$2</f>
        <v>44806</v>
      </c>
      <c r="F17" s="14">
        <f>G17-$G$2</f>
        <v>44851</v>
      </c>
      <c r="G17" s="14">
        <f>H17-$H$2</f>
        <v>44901</v>
      </c>
      <c r="H17" s="14">
        <f>I17-$I$2</f>
        <v>44911</v>
      </c>
      <c r="I17" s="14">
        <v>44941</v>
      </c>
      <c r="J17" s="12">
        <f>I17-D17</f>
        <v>175</v>
      </c>
      <c r="K17" s="14">
        <v>45291</v>
      </c>
      <c r="L17" s="15" t="s">
        <v>88</v>
      </c>
    </row>
    <row r="19" spans="1:12" collapsed="1" x14ac:dyDescent="0.25">
      <c r="A19" s="29" t="s">
        <v>75</v>
      </c>
      <c r="B19" s="7"/>
      <c r="C19" s="7"/>
      <c r="D19" s="6"/>
      <c r="E19" s="6"/>
      <c r="F19" s="6"/>
      <c r="G19" s="6"/>
      <c r="H19" s="6"/>
      <c r="I19" s="6"/>
      <c r="J19" s="6"/>
      <c r="K19" s="6"/>
      <c r="L19" s="6"/>
    </row>
    <row r="20" spans="1:12" ht="47.25" hidden="1" outlineLevel="1" x14ac:dyDescent="0.25">
      <c r="A20" s="30" t="s">
        <v>57</v>
      </c>
      <c r="B20" s="13">
        <v>1360000000</v>
      </c>
      <c r="C20" s="13">
        <f>B20/$C$8</f>
        <v>437299.03536977491</v>
      </c>
      <c r="D20" s="14">
        <f>E20-$E$5</f>
        <v>43983</v>
      </c>
      <c r="E20" s="14">
        <f>F20-$F$5</f>
        <v>43983</v>
      </c>
      <c r="F20" s="14">
        <f>G20-$G$5</f>
        <v>43993</v>
      </c>
      <c r="G20" s="14">
        <f>H20-$H$5</f>
        <v>44003</v>
      </c>
      <c r="H20" s="14">
        <f>I20-$I$5</f>
        <v>44008</v>
      </c>
      <c r="I20" s="14">
        <v>44013</v>
      </c>
      <c r="J20" s="12">
        <f>I20-D20</f>
        <v>30</v>
      </c>
      <c r="K20" s="14">
        <v>44196</v>
      </c>
      <c r="L20" s="15" t="s">
        <v>97</v>
      </c>
    </row>
    <row r="21" spans="1:12" hidden="1" outlineLevel="1" x14ac:dyDescent="0.25">
      <c r="A21" s="31"/>
      <c r="B21" s="17"/>
      <c r="C21" s="17"/>
      <c r="D21" s="11"/>
      <c r="E21" s="11"/>
      <c r="F21" s="11"/>
      <c r="G21" s="11"/>
      <c r="H21" s="11"/>
      <c r="I21" s="11"/>
      <c r="J21" s="11"/>
      <c r="K21" s="11"/>
      <c r="L21" s="11"/>
    </row>
    <row r="22" spans="1:12" ht="47.25" hidden="1" outlineLevel="1" x14ac:dyDescent="0.25">
      <c r="A22" s="30" t="s">
        <v>57</v>
      </c>
      <c r="B22" s="13">
        <v>2040000000</v>
      </c>
      <c r="C22" s="13">
        <f>B22/$C$8</f>
        <v>655948.55305466242</v>
      </c>
      <c r="D22" s="14">
        <f>E22-$E$5</f>
        <v>44181</v>
      </c>
      <c r="E22" s="14">
        <f>F22-$F$5</f>
        <v>44181</v>
      </c>
      <c r="F22" s="14">
        <f>G22-$G$5</f>
        <v>44191</v>
      </c>
      <c r="G22" s="14">
        <f>H22-$H$5</f>
        <v>44201</v>
      </c>
      <c r="H22" s="14">
        <f>I22-$I$5</f>
        <v>44206</v>
      </c>
      <c r="I22" s="14">
        <v>44211</v>
      </c>
      <c r="J22" s="12">
        <f t="shared" ref="J22" si="1">I22-D22</f>
        <v>30</v>
      </c>
      <c r="K22" s="14">
        <v>44561</v>
      </c>
      <c r="L22" s="15" t="s">
        <v>97</v>
      </c>
    </row>
    <row r="23" spans="1:12" hidden="1" outlineLevel="1" x14ac:dyDescent="0.25">
      <c r="A23" s="31"/>
      <c r="B23" s="17"/>
      <c r="C23" s="17"/>
      <c r="D23" s="11"/>
      <c r="E23" s="11"/>
      <c r="F23" s="11"/>
      <c r="G23" s="11"/>
      <c r="H23" s="11"/>
      <c r="I23" s="11"/>
      <c r="J23" s="11"/>
      <c r="K23" s="11"/>
      <c r="L23" s="11"/>
    </row>
    <row r="24" spans="1:12" ht="47.25" hidden="1" outlineLevel="1" x14ac:dyDescent="0.25">
      <c r="A24" s="30" t="s">
        <v>57</v>
      </c>
      <c r="B24" s="13">
        <v>2040000000</v>
      </c>
      <c r="C24" s="13">
        <f>B24/$C$8</f>
        <v>655948.55305466242</v>
      </c>
      <c r="D24" s="14">
        <f>E24-$E$5</f>
        <v>44546</v>
      </c>
      <c r="E24" s="14">
        <f>F24-$F$5</f>
        <v>44546</v>
      </c>
      <c r="F24" s="14">
        <f>G24-$G$5</f>
        <v>44556</v>
      </c>
      <c r="G24" s="14">
        <f>H24-$H$5</f>
        <v>44566</v>
      </c>
      <c r="H24" s="14">
        <f>I24-$I$5</f>
        <v>44571</v>
      </c>
      <c r="I24" s="14">
        <v>44576</v>
      </c>
      <c r="J24" s="12">
        <f t="shared" ref="J24" si="2">I24-D24</f>
        <v>30</v>
      </c>
      <c r="K24" s="14">
        <v>44926</v>
      </c>
      <c r="L24" s="15" t="s">
        <v>97</v>
      </c>
    </row>
    <row r="25" spans="1:12" hidden="1" outlineLevel="1" x14ac:dyDescent="0.25">
      <c r="A25" s="31"/>
      <c r="B25" s="17"/>
      <c r="C25" s="17"/>
      <c r="D25" s="11"/>
      <c r="E25" s="11"/>
      <c r="F25" s="11"/>
      <c r="G25" s="11"/>
      <c r="H25" s="11"/>
      <c r="I25" s="11"/>
      <c r="J25" s="11"/>
      <c r="K25" s="11"/>
      <c r="L25" s="11"/>
    </row>
    <row r="26" spans="1:12" ht="47.25" hidden="1" outlineLevel="1" x14ac:dyDescent="0.25">
      <c r="A26" s="30" t="s">
        <v>57</v>
      </c>
      <c r="B26" s="13">
        <v>1360000000</v>
      </c>
      <c r="C26" s="13">
        <f>B26/$C$8</f>
        <v>437299.03536977491</v>
      </c>
      <c r="D26" s="14">
        <f>E26-$E$5</f>
        <v>44911</v>
      </c>
      <c r="E26" s="14">
        <f>F26-$F$5</f>
        <v>44911</v>
      </c>
      <c r="F26" s="14">
        <f>G26-$G$5</f>
        <v>44921</v>
      </c>
      <c r="G26" s="14">
        <f>H26-$H$5</f>
        <v>44931</v>
      </c>
      <c r="H26" s="14">
        <f>I26-$I$5</f>
        <v>44936</v>
      </c>
      <c r="I26" s="14">
        <v>44941</v>
      </c>
      <c r="J26" s="12">
        <f t="shared" ref="J26" si="3">I26-D26</f>
        <v>30</v>
      </c>
      <c r="K26" s="14">
        <v>45291</v>
      </c>
      <c r="L26" s="15" t="s">
        <v>97</v>
      </c>
    </row>
    <row r="27" spans="1:12" hidden="1" outlineLevel="1" x14ac:dyDescent="0.25">
      <c r="A27" s="31"/>
      <c r="B27" s="17"/>
      <c r="C27" s="17"/>
      <c r="D27" s="11"/>
      <c r="E27" s="11"/>
      <c r="F27" s="11"/>
      <c r="G27" s="11"/>
      <c r="H27" s="11"/>
      <c r="I27" s="11"/>
      <c r="J27" s="11"/>
      <c r="K27" s="11"/>
      <c r="L27" s="11"/>
    </row>
    <row r="28" spans="1:12" ht="47.25" hidden="1" outlineLevel="1" x14ac:dyDescent="0.25">
      <c r="A28" s="30" t="s">
        <v>58</v>
      </c>
      <c r="B28" s="13">
        <v>1600000000</v>
      </c>
      <c r="C28" s="13">
        <f>B28/$C$8</f>
        <v>514469.45337620581</v>
      </c>
      <c r="D28" s="14">
        <f>E28-$E$5</f>
        <v>43983</v>
      </c>
      <c r="E28" s="14">
        <f>F28-$F$5</f>
        <v>43983</v>
      </c>
      <c r="F28" s="14">
        <f>G28-$G$5</f>
        <v>43993</v>
      </c>
      <c r="G28" s="14">
        <f>H28-$H$5</f>
        <v>44003</v>
      </c>
      <c r="H28" s="14">
        <f>I28-$I$5</f>
        <v>44008</v>
      </c>
      <c r="I28" s="14">
        <v>44013</v>
      </c>
      <c r="J28" s="12">
        <f t="shared" ref="J28" si="4">I28-D28</f>
        <v>30</v>
      </c>
      <c r="K28" s="14">
        <v>44196</v>
      </c>
      <c r="L28" s="15" t="s">
        <v>98</v>
      </c>
    </row>
    <row r="29" spans="1:12" hidden="1" outlineLevel="1" x14ac:dyDescent="0.25">
      <c r="A29" s="31"/>
      <c r="B29" s="17"/>
      <c r="C29" s="17"/>
      <c r="D29" s="11"/>
      <c r="E29" s="11"/>
      <c r="F29" s="11"/>
      <c r="G29" s="11"/>
      <c r="H29" s="11"/>
      <c r="I29" s="11"/>
      <c r="J29" s="11"/>
      <c r="K29" s="11"/>
      <c r="L29" s="11"/>
    </row>
    <row r="30" spans="1:12" ht="47.25" hidden="1" outlineLevel="1" x14ac:dyDescent="0.25">
      <c r="A30" s="30" t="s">
        <v>58</v>
      </c>
      <c r="B30" s="13">
        <v>2400000000</v>
      </c>
      <c r="C30" s="13">
        <f>B30/$C$8</f>
        <v>771704.18006430869</v>
      </c>
      <c r="D30" s="14">
        <f>E30-$E$5</f>
        <v>44181</v>
      </c>
      <c r="E30" s="14">
        <f>F30-$F$5</f>
        <v>44181</v>
      </c>
      <c r="F30" s="14">
        <f>G30-$G$5</f>
        <v>44191</v>
      </c>
      <c r="G30" s="14">
        <f>H30-$H$5</f>
        <v>44201</v>
      </c>
      <c r="H30" s="14">
        <f>I30-$I$5</f>
        <v>44206</v>
      </c>
      <c r="I30" s="14">
        <v>44211</v>
      </c>
      <c r="J30" s="12">
        <f t="shared" ref="J30" si="5">I30-D30</f>
        <v>30</v>
      </c>
      <c r="K30" s="14">
        <v>44561</v>
      </c>
      <c r="L30" s="15" t="s">
        <v>98</v>
      </c>
    </row>
    <row r="31" spans="1:12" hidden="1" outlineLevel="1" x14ac:dyDescent="0.25">
      <c r="A31" s="31"/>
      <c r="B31" s="17"/>
      <c r="C31" s="17"/>
      <c r="D31" s="11"/>
      <c r="E31" s="11"/>
      <c r="F31" s="11"/>
      <c r="G31" s="11"/>
      <c r="H31" s="11"/>
      <c r="I31" s="11"/>
      <c r="J31" s="11"/>
      <c r="K31" s="11"/>
      <c r="L31" s="11"/>
    </row>
    <row r="32" spans="1:12" ht="47.25" hidden="1" outlineLevel="1" x14ac:dyDescent="0.25">
      <c r="A32" s="30" t="s">
        <v>58</v>
      </c>
      <c r="B32" s="13">
        <v>2400000000</v>
      </c>
      <c r="C32" s="13">
        <f>B32/$C$8</f>
        <v>771704.18006430869</v>
      </c>
      <c r="D32" s="14">
        <f>E32-$E$5</f>
        <v>44546</v>
      </c>
      <c r="E32" s="14">
        <f>F32-$F$5</f>
        <v>44546</v>
      </c>
      <c r="F32" s="14">
        <f>G32-$G$5</f>
        <v>44556</v>
      </c>
      <c r="G32" s="14">
        <f>H32-$H$5</f>
        <v>44566</v>
      </c>
      <c r="H32" s="14">
        <f>I32-$I$5</f>
        <v>44571</v>
      </c>
      <c r="I32" s="14">
        <v>44576</v>
      </c>
      <c r="J32" s="12">
        <f t="shared" ref="J32" si="6">I32-D32</f>
        <v>30</v>
      </c>
      <c r="K32" s="14">
        <v>44926</v>
      </c>
      <c r="L32" s="15" t="s">
        <v>98</v>
      </c>
    </row>
    <row r="33" spans="1:15" hidden="1" outlineLevel="1" x14ac:dyDescent="0.25">
      <c r="A33" s="31"/>
      <c r="B33" s="17"/>
      <c r="C33" s="17"/>
      <c r="D33" s="11"/>
      <c r="E33" s="11"/>
      <c r="F33" s="11"/>
      <c r="G33" s="11"/>
      <c r="H33" s="11"/>
      <c r="I33" s="11"/>
      <c r="J33" s="11"/>
      <c r="K33" s="11"/>
      <c r="L33" s="11"/>
    </row>
    <row r="34" spans="1:15" ht="47.25" hidden="1" outlineLevel="1" x14ac:dyDescent="0.25">
      <c r="A34" s="30" t="s">
        <v>58</v>
      </c>
      <c r="B34" s="13">
        <v>1600000000</v>
      </c>
      <c r="C34" s="13">
        <f>B34/$C$8</f>
        <v>514469.45337620581</v>
      </c>
      <c r="D34" s="14">
        <f>E34-$E$5</f>
        <v>44911</v>
      </c>
      <c r="E34" s="14">
        <f>F34-$F$5</f>
        <v>44911</v>
      </c>
      <c r="F34" s="14">
        <f>G34-$G$5</f>
        <v>44921</v>
      </c>
      <c r="G34" s="14">
        <f>H34-$H$5</f>
        <v>44931</v>
      </c>
      <c r="H34" s="14">
        <f>I34-$I$5</f>
        <v>44936</v>
      </c>
      <c r="I34" s="14">
        <v>44941</v>
      </c>
      <c r="J34" s="12">
        <f t="shared" ref="J34" si="7">I34-D34</f>
        <v>30</v>
      </c>
      <c r="K34" s="14">
        <v>45291</v>
      </c>
      <c r="L34" s="15" t="s">
        <v>98</v>
      </c>
    </row>
    <row r="35" spans="1:15" hidden="1" outlineLevel="1" x14ac:dyDescent="0.25">
      <c r="A35" s="31"/>
      <c r="B35" s="17"/>
      <c r="C35" s="17"/>
      <c r="D35" s="11"/>
      <c r="E35" s="11"/>
      <c r="F35" s="11"/>
      <c r="G35" s="11"/>
      <c r="H35" s="11"/>
      <c r="I35" s="11"/>
      <c r="J35" s="11"/>
      <c r="K35" s="11"/>
      <c r="L35" s="11"/>
    </row>
    <row r="36" spans="1:15" ht="31.5" hidden="1" outlineLevel="1" x14ac:dyDescent="0.25">
      <c r="A36" s="30" t="s">
        <v>25</v>
      </c>
      <c r="B36" s="13">
        <v>1795820915.9200001</v>
      </c>
      <c r="C36" s="13">
        <f>B36/$C$8</f>
        <v>577434.37810932484</v>
      </c>
      <c r="D36" s="14">
        <f t="shared" ref="D36" si="8">E36-$E$5</f>
        <v>43983</v>
      </c>
      <c r="E36" s="14">
        <f t="shared" ref="E36" si="9">F36-$F$5</f>
        <v>43983</v>
      </c>
      <c r="F36" s="14">
        <f t="shared" ref="F36" si="10">G36-$G$5</f>
        <v>43993</v>
      </c>
      <c r="G36" s="14">
        <f t="shared" ref="G36" si="11">H36-$H$5</f>
        <v>44003</v>
      </c>
      <c r="H36" s="14">
        <f t="shared" ref="H36" si="12">I36-$I$5</f>
        <v>44008</v>
      </c>
      <c r="I36" s="14">
        <v>44013</v>
      </c>
      <c r="J36" s="12">
        <f t="shared" ref="J36" si="13">I36-D36</f>
        <v>30</v>
      </c>
      <c r="K36" s="14">
        <v>44196</v>
      </c>
      <c r="L36" s="15" t="s">
        <v>99</v>
      </c>
    </row>
    <row r="37" spans="1:15" hidden="1" outlineLevel="1" x14ac:dyDescent="0.25">
      <c r="A37" s="31"/>
      <c r="B37" s="17"/>
      <c r="C37" s="17"/>
      <c r="D37" s="11"/>
      <c r="E37" s="11"/>
      <c r="F37" s="11"/>
      <c r="G37" s="11"/>
      <c r="H37" s="11"/>
      <c r="I37" s="11"/>
      <c r="J37" s="11"/>
      <c r="K37" s="11"/>
      <c r="L37" s="11"/>
    </row>
    <row r="38" spans="1:15" ht="31.5" hidden="1" outlineLevel="1" x14ac:dyDescent="0.25">
      <c r="A38" s="30" t="s">
        <v>26</v>
      </c>
      <c r="B38" s="13">
        <v>1795820915.9200001</v>
      </c>
      <c r="C38" s="13">
        <f>B38/$C$8</f>
        <v>577434.37810932484</v>
      </c>
      <c r="D38" s="14">
        <f t="shared" ref="D38" si="14">E38-$E$5</f>
        <v>43983</v>
      </c>
      <c r="E38" s="14">
        <f t="shared" ref="E38" si="15">F38-$F$5</f>
        <v>43983</v>
      </c>
      <c r="F38" s="14">
        <f t="shared" ref="F38" si="16">G38-$G$5</f>
        <v>43993</v>
      </c>
      <c r="G38" s="14">
        <f t="shared" ref="G38" si="17">H38-$H$5</f>
        <v>44003</v>
      </c>
      <c r="H38" s="14">
        <f t="shared" ref="H38" si="18">I38-$I$5</f>
        <v>44008</v>
      </c>
      <c r="I38" s="14">
        <v>44013</v>
      </c>
      <c r="J38" s="12">
        <f t="shared" ref="J38" si="19">I38-D38</f>
        <v>30</v>
      </c>
      <c r="K38" s="14">
        <v>44196</v>
      </c>
      <c r="L38" s="15" t="s">
        <v>100</v>
      </c>
    </row>
    <row r="39" spans="1:15" hidden="1" outlineLevel="1" x14ac:dyDescent="0.25">
      <c r="A39" s="31"/>
      <c r="B39" s="17"/>
      <c r="C39" s="17"/>
      <c r="D39" s="11"/>
      <c r="E39" s="11"/>
      <c r="F39" s="11"/>
      <c r="G39" s="11"/>
      <c r="H39" s="11"/>
      <c r="I39" s="11"/>
      <c r="J39" s="11"/>
      <c r="K39" s="11"/>
      <c r="L39" s="11"/>
    </row>
    <row r="40" spans="1:15" ht="31.5" hidden="1" outlineLevel="1" x14ac:dyDescent="0.25">
      <c r="A40" s="30" t="s">
        <v>27</v>
      </c>
      <c r="B40" s="13">
        <v>1795820915.9200001</v>
      </c>
      <c r="C40" s="13">
        <f>B40/$C$8</f>
        <v>577434.37810932484</v>
      </c>
      <c r="D40" s="14">
        <f t="shared" ref="D40" si="20">E40-$E$5</f>
        <v>43983</v>
      </c>
      <c r="E40" s="14">
        <f t="shared" ref="E40" si="21">F40-$F$5</f>
        <v>43983</v>
      </c>
      <c r="F40" s="14">
        <f t="shared" ref="F40" si="22">G40-$G$5</f>
        <v>43993</v>
      </c>
      <c r="G40" s="14">
        <f t="shared" ref="G40" si="23">H40-$H$5</f>
        <v>44003</v>
      </c>
      <c r="H40" s="14">
        <f t="shared" ref="H40" si="24">I40-$I$5</f>
        <v>44008</v>
      </c>
      <c r="I40" s="14">
        <v>44013</v>
      </c>
      <c r="J40" s="12">
        <f t="shared" ref="J40" si="25">I40-D40</f>
        <v>30</v>
      </c>
      <c r="K40" s="14">
        <v>44196</v>
      </c>
      <c r="L40" s="15" t="s">
        <v>101</v>
      </c>
      <c r="M40" s="23"/>
      <c r="N40" s="23"/>
      <c r="O40" s="24"/>
    </row>
    <row r="41" spans="1:15" hidden="1" outlineLevel="1" x14ac:dyDescent="0.25">
      <c r="A41" s="31"/>
      <c r="B41" s="17"/>
      <c r="C41" s="17"/>
      <c r="D41" s="11"/>
      <c r="E41" s="11"/>
      <c r="F41" s="11"/>
      <c r="G41" s="11"/>
      <c r="H41" s="11"/>
      <c r="I41" s="11"/>
      <c r="J41" s="11"/>
      <c r="K41" s="11"/>
      <c r="L41" s="11"/>
    </row>
    <row r="42" spans="1:15" ht="31.5" hidden="1" outlineLevel="1" x14ac:dyDescent="0.25">
      <c r="A42" s="30" t="s">
        <v>95</v>
      </c>
      <c r="B42" s="13">
        <v>1795820915.9200001</v>
      </c>
      <c r="C42" s="13">
        <f>B42/$C$8</f>
        <v>577434.37810932484</v>
      </c>
      <c r="D42" s="14">
        <f t="shared" ref="D42" si="26">E42-$E$5</f>
        <v>43983</v>
      </c>
      <c r="E42" s="14">
        <f t="shared" ref="E42" si="27">F42-$F$5</f>
        <v>43983</v>
      </c>
      <c r="F42" s="14">
        <f t="shared" ref="F42" si="28">G42-$G$5</f>
        <v>43993</v>
      </c>
      <c r="G42" s="14">
        <f t="shared" ref="G42" si="29">H42-$H$5</f>
        <v>44003</v>
      </c>
      <c r="H42" s="14">
        <f t="shared" ref="H42" si="30">I42-$I$5</f>
        <v>44008</v>
      </c>
      <c r="I42" s="14">
        <v>44013</v>
      </c>
      <c r="J42" s="12">
        <f t="shared" ref="J42" si="31">I42-D42</f>
        <v>30</v>
      </c>
      <c r="K42" s="14">
        <v>44196</v>
      </c>
      <c r="L42" s="15" t="s">
        <v>102</v>
      </c>
    </row>
    <row r="43" spans="1:15" hidden="1" outlineLevel="1" x14ac:dyDescent="0.25">
      <c r="A43" s="31"/>
      <c r="B43" s="17"/>
      <c r="C43" s="17"/>
      <c r="D43" s="11"/>
      <c r="E43" s="11"/>
      <c r="F43" s="11"/>
      <c r="G43" s="11"/>
      <c r="H43" s="11"/>
      <c r="I43" s="11"/>
      <c r="J43" s="11"/>
      <c r="K43" s="11"/>
      <c r="L43" s="11"/>
    </row>
    <row r="44" spans="1:15" ht="31.5" hidden="1" outlineLevel="1" x14ac:dyDescent="0.25">
      <c r="A44" s="30" t="s">
        <v>96</v>
      </c>
      <c r="B44" s="13">
        <v>1795820915.9200001</v>
      </c>
      <c r="C44" s="13">
        <f>B44/$C$8</f>
        <v>577434.37810932484</v>
      </c>
      <c r="D44" s="14">
        <f t="shared" ref="D44" si="32">E44-$E$5</f>
        <v>43983</v>
      </c>
      <c r="E44" s="14">
        <f t="shared" ref="E44" si="33">F44-$F$5</f>
        <v>43983</v>
      </c>
      <c r="F44" s="14">
        <f t="shared" ref="F44" si="34">G44-$G$5</f>
        <v>43993</v>
      </c>
      <c r="G44" s="14">
        <f t="shared" ref="G44" si="35">H44-$H$5</f>
        <v>44003</v>
      </c>
      <c r="H44" s="14">
        <f t="shared" ref="H44" si="36">I44-$I$5</f>
        <v>44008</v>
      </c>
      <c r="I44" s="14">
        <v>44013</v>
      </c>
      <c r="J44" s="12">
        <f t="shared" ref="J44" si="37">I44-D44</f>
        <v>30</v>
      </c>
      <c r="K44" s="14">
        <v>44196</v>
      </c>
      <c r="L44" s="15" t="s">
        <v>103</v>
      </c>
      <c r="M44" s="23"/>
      <c r="N44" s="23"/>
      <c r="O44" s="24"/>
    </row>
    <row r="45" spans="1:15" hidden="1" outlineLevel="1" x14ac:dyDescent="0.25">
      <c r="A45" s="31"/>
      <c r="B45" s="17"/>
      <c r="C45" s="17"/>
      <c r="D45" s="11"/>
      <c r="E45" s="11"/>
      <c r="F45" s="11"/>
      <c r="G45" s="11"/>
      <c r="H45" s="11"/>
      <c r="I45" s="11"/>
      <c r="J45" s="11"/>
      <c r="K45" s="11"/>
      <c r="L45" s="11"/>
    </row>
    <row r="46" spans="1:15" ht="31.5" hidden="1" outlineLevel="1" x14ac:dyDescent="0.25">
      <c r="A46" s="30" t="s">
        <v>25</v>
      </c>
      <c r="B46" s="13">
        <v>2693731373.8800001</v>
      </c>
      <c r="C46" s="13">
        <f>B46/$C$8</f>
        <v>866151.5671639872</v>
      </c>
      <c r="D46" s="14">
        <f t="shared" ref="D46" si="38">E46-$E$5</f>
        <v>44181</v>
      </c>
      <c r="E46" s="14">
        <f t="shared" ref="E46" si="39">F46-$F$5</f>
        <v>44181</v>
      </c>
      <c r="F46" s="14">
        <f t="shared" ref="F46" si="40">G46-$G$5</f>
        <v>44191</v>
      </c>
      <c r="G46" s="14">
        <f t="shared" ref="G46" si="41">H46-$H$5</f>
        <v>44201</v>
      </c>
      <c r="H46" s="14">
        <f t="shared" ref="H46" si="42">I46-$I$5</f>
        <v>44206</v>
      </c>
      <c r="I46" s="14">
        <v>44211</v>
      </c>
      <c r="J46" s="12">
        <f t="shared" ref="J46" si="43">I46-D46</f>
        <v>30</v>
      </c>
      <c r="K46" s="14">
        <v>44561</v>
      </c>
      <c r="L46" s="15" t="s">
        <v>99</v>
      </c>
    </row>
    <row r="47" spans="1:15" hidden="1" outlineLevel="1" x14ac:dyDescent="0.25">
      <c r="A47" s="31"/>
      <c r="B47" s="17"/>
      <c r="C47" s="17"/>
      <c r="D47" s="11"/>
      <c r="E47" s="11"/>
      <c r="F47" s="11"/>
      <c r="G47" s="11"/>
      <c r="H47" s="11"/>
      <c r="I47" s="11"/>
      <c r="J47" s="11"/>
      <c r="K47" s="11"/>
      <c r="L47" s="11"/>
    </row>
    <row r="48" spans="1:15" ht="31.5" hidden="1" outlineLevel="1" x14ac:dyDescent="0.25">
      <c r="A48" s="30" t="s">
        <v>26</v>
      </c>
      <c r="B48" s="13">
        <v>2693731373.8800001</v>
      </c>
      <c r="C48" s="13">
        <f>B48/$C$8</f>
        <v>866151.5671639872</v>
      </c>
      <c r="D48" s="14">
        <f t="shared" ref="D48" si="44">E48-$E$5</f>
        <v>44181</v>
      </c>
      <c r="E48" s="14">
        <f t="shared" ref="E48" si="45">F48-$F$5</f>
        <v>44181</v>
      </c>
      <c r="F48" s="14">
        <f t="shared" ref="F48" si="46">G48-$G$5</f>
        <v>44191</v>
      </c>
      <c r="G48" s="14">
        <f t="shared" ref="G48" si="47">H48-$H$5</f>
        <v>44201</v>
      </c>
      <c r="H48" s="14">
        <f t="shared" ref="H48" si="48">I48-$I$5</f>
        <v>44206</v>
      </c>
      <c r="I48" s="14">
        <v>44211</v>
      </c>
      <c r="J48" s="12">
        <f t="shared" ref="J48" si="49">I48-D48</f>
        <v>30</v>
      </c>
      <c r="K48" s="14">
        <v>44561</v>
      </c>
      <c r="L48" s="15" t="s">
        <v>100</v>
      </c>
    </row>
    <row r="49" spans="1:16" hidden="1" outlineLevel="1" x14ac:dyDescent="0.25">
      <c r="A49" s="31"/>
      <c r="B49" s="17"/>
      <c r="C49" s="17"/>
      <c r="D49" s="11"/>
      <c r="E49" s="11"/>
      <c r="F49" s="11"/>
      <c r="G49" s="11"/>
      <c r="H49" s="11"/>
      <c r="I49" s="11"/>
      <c r="J49" s="11"/>
      <c r="K49" s="11"/>
      <c r="L49" s="11"/>
    </row>
    <row r="50" spans="1:16" ht="31.5" hidden="1" outlineLevel="1" x14ac:dyDescent="0.25">
      <c r="A50" s="30" t="s">
        <v>27</v>
      </c>
      <c r="B50" s="13">
        <v>2693731373.8800001</v>
      </c>
      <c r="C50" s="13">
        <f>B50/$C$8</f>
        <v>866151.5671639872</v>
      </c>
      <c r="D50" s="14">
        <f t="shared" ref="D50" si="50">E50-$E$5</f>
        <v>44181</v>
      </c>
      <c r="E50" s="14">
        <f t="shared" ref="E50" si="51">F50-$F$5</f>
        <v>44181</v>
      </c>
      <c r="F50" s="14">
        <f t="shared" ref="F50" si="52">G50-$G$5</f>
        <v>44191</v>
      </c>
      <c r="G50" s="14">
        <f t="shared" ref="G50" si="53">H50-$H$5</f>
        <v>44201</v>
      </c>
      <c r="H50" s="14">
        <f t="shared" ref="H50" si="54">I50-$I$5</f>
        <v>44206</v>
      </c>
      <c r="I50" s="14">
        <v>44211</v>
      </c>
      <c r="J50" s="12">
        <f t="shared" ref="J50" si="55">I50-D50</f>
        <v>30</v>
      </c>
      <c r="K50" s="14">
        <v>44561</v>
      </c>
      <c r="L50" s="15" t="s">
        <v>101</v>
      </c>
      <c r="M50" s="23"/>
      <c r="N50" s="23"/>
      <c r="O50" s="24"/>
      <c r="P50" s="24"/>
    </row>
    <row r="51" spans="1:16" hidden="1" outlineLevel="1" x14ac:dyDescent="0.25">
      <c r="A51" s="31"/>
      <c r="B51" s="17"/>
      <c r="C51" s="17"/>
      <c r="D51" s="11"/>
      <c r="E51" s="11"/>
      <c r="F51" s="11"/>
      <c r="G51" s="11"/>
      <c r="H51" s="11"/>
      <c r="I51" s="11"/>
      <c r="J51" s="11"/>
      <c r="K51" s="11"/>
      <c r="L51" s="11"/>
    </row>
    <row r="52" spans="1:16" ht="31.5" hidden="1" outlineLevel="1" x14ac:dyDescent="0.25">
      <c r="A52" s="30" t="s">
        <v>95</v>
      </c>
      <c r="B52" s="13">
        <v>2693731373.8800001</v>
      </c>
      <c r="C52" s="13">
        <f>B52/$C$8</f>
        <v>866151.5671639872</v>
      </c>
      <c r="D52" s="14">
        <f t="shared" ref="D52" si="56">E52-$E$5</f>
        <v>43983</v>
      </c>
      <c r="E52" s="14">
        <f t="shared" ref="E52" si="57">F52-$F$5</f>
        <v>43983</v>
      </c>
      <c r="F52" s="14">
        <f t="shared" ref="F52" si="58">G52-$G$5</f>
        <v>43993</v>
      </c>
      <c r="G52" s="14">
        <f t="shared" ref="G52" si="59">H52-$H$5</f>
        <v>44003</v>
      </c>
      <c r="H52" s="14">
        <f t="shared" ref="H52" si="60">I52-$I$5</f>
        <v>44008</v>
      </c>
      <c r="I52" s="14">
        <v>44013</v>
      </c>
      <c r="J52" s="12">
        <f t="shared" ref="J52" si="61">I52-D52</f>
        <v>30</v>
      </c>
      <c r="K52" s="14">
        <v>44196</v>
      </c>
      <c r="L52" s="15" t="s">
        <v>102</v>
      </c>
    </row>
    <row r="53" spans="1:16" hidden="1" outlineLevel="1" x14ac:dyDescent="0.25">
      <c r="A53" s="31"/>
      <c r="B53" s="17"/>
      <c r="C53" s="17"/>
      <c r="D53" s="11"/>
      <c r="E53" s="11"/>
      <c r="F53" s="11"/>
      <c r="G53" s="11"/>
      <c r="H53" s="11"/>
      <c r="I53" s="11"/>
      <c r="J53" s="11"/>
      <c r="K53" s="11"/>
      <c r="L53" s="11"/>
    </row>
    <row r="54" spans="1:16" ht="31.5" hidden="1" outlineLevel="1" x14ac:dyDescent="0.25">
      <c r="A54" s="30" t="s">
        <v>96</v>
      </c>
      <c r="B54" s="13">
        <v>2693731373.8800001</v>
      </c>
      <c r="C54" s="13">
        <f>B54/$C$8</f>
        <v>866151.5671639872</v>
      </c>
      <c r="D54" s="14">
        <f t="shared" ref="D54" si="62">E54-$E$5</f>
        <v>43983</v>
      </c>
      <c r="E54" s="14">
        <f t="shared" ref="E54" si="63">F54-$F$5</f>
        <v>43983</v>
      </c>
      <c r="F54" s="14">
        <f t="shared" ref="F54" si="64">G54-$G$5</f>
        <v>43993</v>
      </c>
      <c r="G54" s="14">
        <f t="shared" ref="G54" si="65">H54-$H$5</f>
        <v>44003</v>
      </c>
      <c r="H54" s="14">
        <f t="shared" ref="H54" si="66">I54-$I$5</f>
        <v>44008</v>
      </c>
      <c r="I54" s="14">
        <v>44013</v>
      </c>
      <c r="J54" s="12">
        <f t="shared" ref="J54" si="67">I54-D54</f>
        <v>30</v>
      </c>
      <c r="K54" s="14">
        <v>44196</v>
      </c>
      <c r="L54" s="15" t="s">
        <v>103</v>
      </c>
      <c r="M54" s="23"/>
      <c r="N54" s="23"/>
      <c r="O54" s="24"/>
    </row>
    <row r="55" spans="1:16" hidden="1" outlineLevel="1" x14ac:dyDescent="0.25">
      <c r="A55" s="31"/>
      <c r="B55" s="17"/>
      <c r="C55" s="17"/>
      <c r="D55" s="11"/>
      <c r="E55" s="11"/>
      <c r="F55" s="11"/>
      <c r="G55" s="11"/>
      <c r="H55" s="11"/>
      <c r="I55" s="11"/>
      <c r="J55" s="11"/>
      <c r="K55" s="11"/>
      <c r="L55" s="11"/>
    </row>
    <row r="56" spans="1:16" ht="31.5" hidden="1" outlineLevel="1" x14ac:dyDescent="0.25">
      <c r="A56" s="30" t="s">
        <v>25</v>
      </c>
      <c r="B56" s="13">
        <v>2693731373.8800001</v>
      </c>
      <c r="C56" s="13">
        <f>B56/$C$8</f>
        <v>866151.5671639872</v>
      </c>
      <c r="D56" s="14">
        <f t="shared" ref="D56" si="68">E56-$E$5</f>
        <v>44546</v>
      </c>
      <c r="E56" s="14">
        <f t="shared" ref="E56" si="69">F56-$F$5</f>
        <v>44546</v>
      </c>
      <c r="F56" s="14">
        <f t="shared" ref="F56" si="70">G56-$G$5</f>
        <v>44556</v>
      </c>
      <c r="G56" s="14">
        <f t="shared" ref="G56" si="71">H56-$H$5</f>
        <v>44566</v>
      </c>
      <c r="H56" s="14">
        <f t="shared" ref="H56" si="72">I56-$I$5</f>
        <v>44571</v>
      </c>
      <c r="I56" s="14">
        <v>44576</v>
      </c>
      <c r="J56" s="12">
        <f t="shared" ref="J56" si="73">I56-D56</f>
        <v>30</v>
      </c>
      <c r="K56" s="14">
        <v>44926</v>
      </c>
      <c r="L56" s="15" t="s">
        <v>99</v>
      </c>
    </row>
    <row r="57" spans="1:16" hidden="1" outlineLevel="1" x14ac:dyDescent="0.25">
      <c r="A57" s="31"/>
      <c r="B57" s="17"/>
      <c r="C57" s="17"/>
      <c r="D57" s="11"/>
      <c r="E57" s="11"/>
      <c r="F57" s="11"/>
      <c r="G57" s="11"/>
      <c r="H57" s="11"/>
      <c r="I57" s="11"/>
      <c r="J57" s="11"/>
      <c r="K57" s="11"/>
      <c r="L57" s="11"/>
    </row>
    <row r="58" spans="1:16" ht="31.5" hidden="1" outlineLevel="1" x14ac:dyDescent="0.25">
      <c r="A58" s="30" t="s">
        <v>26</v>
      </c>
      <c r="B58" s="13">
        <v>2693731373.8800001</v>
      </c>
      <c r="C58" s="13">
        <f>B58/$C$8</f>
        <v>866151.5671639872</v>
      </c>
      <c r="D58" s="14">
        <f t="shared" ref="D58" si="74">E58-$E$5</f>
        <v>44546</v>
      </c>
      <c r="E58" s="14">
        <f t="shared" ref="E58" si="75">F58-$F$5</f>
        <v>44546</v>
      </c>
      <c r="F58" s="14">
        <f t="shared" ref="F58" si="76">G58-$G$5</f>
        <v>44556</v>
      </c>
      <c r="G58" s="14">
        <f t="shared" ref="G58" si="77">H58-$H$5</f>
        <v>44566</v>
      </c>
      <c r="H58" s="14">
        <f t="shared" ref="H58" si="78">I58-$I$5</f>
        <v>44571</v>
      </c>
      <c r="I58" s="14">
        <v>44576</v>
      </c>
      <c r="J58" s="12">
        <f t="shared" ref="J58" si="79">I58-D58</f>
        <v>30</v>
      </c>
      <c r="K58" s="14">
        <v>44926</v>
      </c>
      <c r="L58" s="15" t="s">
        <v>100</v>
      </c>
    </row>
    <row r="59" spans="1:16" hidden="1" outlineLevel="1" x14ac:dyDescent="0.25">
      <c r="A59" s="31"/>
      <c r="B59" s="17"/>
      <c r="C59" s="17"/>
      <c r="D59" s="11"/>
      <c r="E59" s="11"/>
      <c r="F59" s="11"/>
      <c r="G59" s="11"/>
      <c r="H59" s="11"/>
      <c r="I59" s="11"/>
      <c r="J59" s="11"/>
      <c r="K59" s="11"/>
      <c r="L59" s="11"/>
    </row>
    <row r="60" spans="1:16" ht="31.5" hidden="1" outlineLevel="1" x14ac:dyDescent="0.25">
      <c r="A60" s="30" t="s">
        <v>27</v>
      </c>
      <c r="B60" s="13">
        <v>2693731373.8800001</v>
      </c>
      <c r="C60" s="13">
        <f>B60/$C$8</f>
        <v>866151.5671639872</v>
      </c>
      <c r="D60" s="14">
        <f t="shared" ref="D60:D62" si="80">E60-$E$5</f>
        <v>44546</v>
      </c>
      <c r="E60" s="14">
        <f t="shared" ref="E60:E62" si="81">F60-$F$5</f>
        <v>44546</v>
      </c>
      <c r="F60" s="14">
        <f t="shared" ref="F60:F62" si="82">G60-$G$5</f>
        <v>44556</v>
      </c>
      <c r="G60" s="14">
        <f t="shared" ref="G60:G62" si="83">H60-$H$5</f>
        <v>44566</v>
      </c>
      <c r="H60" s="14">
        <f t="shared" ref="H60:H62" si="84">I60-$I$5</f>
        <v>44571</v>
      </c>
      <c r="I60" s="14">
        <v>44576</v>
      </c>
      <c r="J60" s="12">
        <f t="shared" ref="J60:J62" si="85">I60-D60</f>
        <v>30</v>
      </c>
      <c r="K60" s="14">
        <v>44926</v>
      </c>
      <c r="L60" s="15" t="s">
        <v>101</v>
      </c>
      <c r="M60" s="23"/>
      <c r="N60" s="23"/>
    </row>
    <row r="61" spans="1:16" hidden="1" outlineLevel="1" x14ac:dyDescent="0.25">
      <c r="A61" s="31"/>
      <c r="B61" s="17"/>
      <c r="C61" s="17"/>
      <c r="D61" s="11"/>
      <c r="E61" s="11"/>
      <c r="F61" s="11"/>
      <c r="G61" s="11"/>
      <c r="H61" s="11"/>
      <c r="I61" s="11"/>
      <c r="J61" s="11"/>
      <c r="K61" s="11"/>
      <c r="L61" s="11"/>
    </row>
    <row r="62" spans="1:16" ht="31.5" hidden="1" outlineLevel="1" x14ac:dyDescent="0.25">
      <c r="A62" s="30" t="s">
        <v>95</v>
      </c>
      <c r="B62" s="13">
        <v>2693731373.8800001</v>
      </c>
      <c r="C62" s="13">
        <f>B62/$C$8</f>
        <v>866151.5671639872</v>
      </c>
      <c r="D62" s="14">
        <f t="shared" si="80"/>
        <v>43983</v>
      </c>
      <c r="E62" s="14">
        <f t="shared" si="81"/>
        <v>43983</v>
      </c>
      <c r="F62" s="14">
        <f t="shared" si="82"/>
        <v>43993</v>
      </c>
      <c r="G62" s="14">
        <f t="shared" si="83"/>
        <v>44003</v>
      </c>
      <c r="H62" s="14">
        <f t="shared" si="84"/>
        <v>44008</v>
      </c>
      <c r="I62" s="14">
        <v>44013</v>
      </c>
      <c r="J62" s="12">
        <f t="shared" si="85"/>
        <v>30</v>
      </c>
      <c r="K62" s="14">
        <v>44196</v>
      </c>
      <c r="L62" s="15" t="s">
        <v>102</v>
      </c>
    </row>
    <row r="63" spans="1:16" hidden="1" outlineLevel="1" x14ac:dyDescent="0.25">
      <c r="A63" s="31"/>
      <c r="B63" s="17"/>
      <c r="C63" s="17"/>
      <c r="D63" s="11"/>
      <c r="E63" s="11"/>
      <c r="F63" s="11"/>
      <c r="G63" s="11"/>
      <c r="H63" s="11"/>
      <c r="I63" s="11"/>
      <c r="J63" s="11"/>
      <c r="K63" s="11"/>
      <c r="L63" s="11"/>
    </row>
    <row r="64" spans="1:16" ht="31.5" hidden="1" outlineLevel="1" x14ac:dyDescent="0.25">
      <c r="A64" s="30" t="s">
        <v>96</v>
      </c>
      <c r="B64" s="13">
        <v>2693731373.8800001</v>
      </c>
      <c r="C64" s="13">
        <f>B64/$C$8</f>
        <v>866151.5671639872</v>
      </c>
      <c r="D64" s="14">
        <f t="shared" ref="D64" si="86">E64-$E$5</f>
        <v>43983</v>
      </c>
      <c r="E64" s="14">
        <f t="shared" ref="E64" si="87">F64-$F$5</f>
        <v>43983</v>
      </c>
      <c r="F64" s="14">
        <f t="shared" ref="F64" si="88">G64-$G$5</f>
        <v>43993</v>
      </c>
      <c r="G64" s="14">
        <f t="shared" ref="G64" si="89">H64-$H$5</f>
        <v>44003</v>
      </c>
      <c r="H64" s="14">
        <f t="shared" ref="H64" si="90">I64-$I$5</f>
        <v>44008</v>
      </c>
      <c r="I64" s="14">
        <v>44013</v>
      </c>
      <c r="J64" s="12">
        <f t="shared" ref="J64" si="91">I64-D64</f>
        <v>30</v>
      </c>
      <c r="K64" s="14">
        <v>44196</v>
      </c>
      <c r="L64" s="15" t="s">
        <v>103</v>
      </c>
      <c r="M64" s="23"/>
      <c r="N64" s="23"/>
      <c r="O64" s="24"/>
    </row>
    <row r="65" spans="1:15" hidden="1" outlineLevel="1" x14ac:dyDescent="0.25">
      <c r="A65" s="31"/>
      <c r="B65" s="17"/>
      <c r="C65" s="17"/>
      <c r="D65" s="11"/>
      <c r="E65" s="11"/>
      <c r="F65" s="11"/>
      <c r="G65" s="11"/>
      <c r="H65" s="11"/>
      <c r="I65" s="11"/>
      <c r="J65" s="11"/>
      <c r="K65" s="11"/>
      <c r="L65" s="11"/>
    </row>
    <row r="66" spans="1:15" ht="31.5" hidden="1" outlineLevel="1" x14ac:dyDescent="0.25">
      <c r="A66" s="30" t="s">
        <v>25</v>
      </c>
      <c r="B66" s="13">
        <v>1795820915.9200001</v>
      </c>
      <c r="C66" s="13">
        <f>B66/$C$8</f>
        <v>577434.37810932484</v>
      </c>
      <c r="D66" s="14">
        <f t="shared" ref="D66" si="92">E66-$E$5</f>
        <v>44911</v>
      </c>
      <c r="E66" s="14">
        <f t="shared" ref="E66" si="93">F66-$F$5</f>
        <v>44911</v>
      </c>
      <c r="F66" s="14">
        <f t="shared" ref="F66" si="94">G66-$G$5</f>
        <v>44921</v>
      </c>
      <c r="G66" s="14">
        <f t="shared" ref="G66" si="95">H66-$H$5</f>
        <v>44931</v>
      </c>
      <c r="H66" s="14">
        <f t="shared" ref="H66" si="96">I66-$I$5</f>
        <v>44936</v>
      </c>
      <c r="I66" s="14">
        <v>44941</v>
      </c>
      <c r="J66" s="12">
        <f t="shared" ref="J66" si="97">I66-D66</f>
        <v>30</v>
      </c>
      <c r="K66" s="14">
        <v>45291</v>
      </c>
      <c r="L66" s="15" t="s">
        <v>99</v>
      </c>
    </row>
    <row r="67" spans="1:15" hidden="1" outlineLevel="1" x14ac:dyDescent="0.25">
      <c r="A67" s="31"/>
      <c r="B67" s="17"/>
      <c r="C67" s="17"/>
      <c r="D67" s="11"/>
      <c r="E67" s="11"/>
      <c r="F67" s="11"/>
      <c r="G67" s="11"/>
      <c r="H67" s="11"/>
      <c r="I67" s="11"/>
      <c r="J67" s="11"/>
      <c r="K67" s="11"/>
      <c r="L67" s="11"/>
    </row>
    <row r="68" spans="1:15" ht="31.5" hidden="1" outlineLevel="1" x14ac:dyDescent="0.25">
      <c r="A68" s="30" t="s">
        <v>26</v>
      </c>
      <c r="B68" s="13">
        <v>1795820915.9200001</v>
      </c>
      <c r="C68" s="13">
        <f>B68/$C$8</f>
        <v>577434.37810932484</v>
      </c>
      <c r="D68" s="14">
        <f t="shared" ref="D68" si="98">E68-$E$5</f>
        <v>44911</v>
      </c>
      <c r="E68" s="14">
        <f t="shared" ref="E68" si="99">F68-$F$5</f>
        <v>44911</v>
      </c>
      <c r="F68" s="14">
        <f t="shared" ref="F68" si="100">G68-$G$5</f>
        <v>44921</v>
      </c>
      <c r="G68" s="14">
        <f t="shared" ref="G68" si="101">H68-$H$5</f>
        <v>44931</v>
      </c>
      <c r="H68" s="14">
        <f t="shared" ref="H68" si="102">I68-$I$5</f>
        <v>44936</v>
      </c>
      <c r="I68" s="14">
        <v>44941</v>
      </c>
      <c r="J68" s="12">
        <f t="shared" ref="J68" si="103">I68-D68</f>
        <v>30</v>
      </c>
      <c r="K68" s="14">
        <v>45291</v>
      </c>
      <c r="L68" s="15" t="s">
        <v>100</v>
      </c>
    </row>
    <row r="69" spans="1:15" hidden="1" outlineLevel="1" x14ac:dyDescent="0.25">
      <c r="A69" s="31"/>
      <c r="B69" s="17"/>
      <c r="C69" s="17"/>
      <c r="D69" s="11"/>
      <c r="E69" s="11"/>
      <c r="F69" s="11"/>
      <c r="G69" s="11"/>
      <c r="H69" s="11"/>
      <c r="I69" s="11"/>
      <c r="J69" s="11"/>
      <c r="K69" s="11"/>
      <c r="L69" s="11"/>
    </row>
    <row r="70" spans="1:15" ht="31.5" hidden="1" outlineLevel="1" x14ac:dyDescent="0.25">
      <c r="A70" s="30" t="s">
        <v>27</v>
      </c>
      <c r="B70" s="13">
        <v>1795820915.9200001</v>
      </c>
      <c r="C70" s="13">
        <f>B70/$C$8</f>
        <v>577434.37810932484</v>
      </c>
      <c r="D70" s="14">
        <f t="shared" ref="D70:D72" si="104">E70-$E$5</f>
        <v>44911</v>
      </c>
      <c r="E70" s="14">
        <f t="shared" ref="E70:E72" si="105">F70-$F$5</f>
        <v>44911</v>
      </c>
      <c r="F70" s="14">
        <f t="shared" ref="F70:F72" si="106">G70-$G$5</f>
        <v>44921</v>
      </c>
      <c r="G70" s="14">
        <f t="shared" ref="G70:G72" si="107">H70-$H$5</f>
        <v>44931</v>
      </c>
      <c r="H70" s="14">
        <f t="shared" ref="H70:H72" si="108">I70-$I$5</f>
        <v>44936</v>
      </c>
      <c r="I70" s="14">
        <v>44941</v>
      </c>
      <c r="J70" s="12">
        <f t="shared" ref="J70:J72" si="109">I70-D70</f>
        <v>30</v>
      </c>
      <c r="K70" s="14">
        <v>45291</v>
      </c>
      <c r="L70" s="15" t="s">
        <v>101</v>
      </c>
      <c r="M70" s="23"/>
      <c r="N70" s="23"/>
    </row>
    <row r="71" spans="1:15" hidden="1" outlineLevel="1" x14ac:dyDescent="0.25">
      <c r="A71" s="31"/>
      <c r="B71" s="17"/>
      <c r="C71" s="17"/>
      <c r="D71" s="11"/>
      <c r="E71" s="11"/>
      <c r="F71" s="11"/>
      <c r="G71" s="11"/>
      <c r="H71" s="11"/>
      <c r="I71" s="11"/>
      <c r="J71" s="11"/>
      <c r="K71" s="11"/>
      <c r="L71" s="11"/>
    </row>
    <row r="72" spans="1:15" ht="31.5" hidden="1" outlineLevel="1" x14ac:dyDescent="0.25">
      <c r="A72" s="30" t="s">
        <v>95</v>
      </c>
      <c r="B72" s="13">
        <v>1795820915.9200001</v>
      </c>
      <c r="C72" s="13">
        <f>B72/$C$8</f>
        <v>577434.37810932484</v>
      </c>
      <c r="D72" s="14">
        <f t="shared" si="104"/>
        <v>43983</v>
      </c>
      <c r="E72" s="14">
        <f t="shared" si="105"/>
        <v>43983</v>
      </c>
      <c r="F72" s="14">
        <f t="shared" si="106"/>
        <v>43993</v>
      </c>
      <c r="G72" s="14">
        <f t="shared" si="107"/>
        <v>44003</v>
      </c>
      <c r="H72" s="14">
        <f t="shared" si="108"/>
        <v>44008</v>
      </c>
      <c r="I72" s="14">
        <v>44013</v>
      </c>
      <c r="J72" s="12">
        <f t="shared" si="109"/>
        <v>30</v>
      </c>
      <c r="K72" s="14">
        <v>44196</v>
      </c>
      <c r="L72" s="15" t="s">
        <v>102</v>
      </c>
    </row>
    <row r="73" spans="1:15" hidden="1" outlineLevel="1" x14ac:dyDescent="0.25">
      <c r="A73" s="31"/>
      <c r="B73" s="17"/>
      <c r="C73" s="17"/>
      <c r="D73" s="11"/>
      <c r="E73" s="11"/>
      <c r="F73" s="11"/>
      <c r="G73" s="11"/>
      <c r="H73" s="11"/>
      <c r="I73" s="11"/>
      <c r="J73" s="11"/>
      <c r="K73" s="11"/>
      <c r="L73" s="11"/>
    </row>
    <row r="74" spans="1:15" ht="31.5" hidden="1" outlineLevel="1" x14ac:dyDescent="0.25">
      <c r="A74" s="30" t="s">
        <v>96</v>
      </c>
      <c r="B74" s="13">
        <v>1795820915.9200001</v>
      </c>
      <c r="C74" s="13">
        <f>B74/$C$8</f>
        <v>577434.37810932484</v>
      </c>
      <c r="D74" s="14">
        <f t="shared" ref="D74" si="110">E74-$E$5</f>
        <v>43983</v>
      </c>
      <c r="E74" s="14">
        <f t="shared" ref="E74" si="111">F74-$F$5</f>
        <v>43983</v>
      </c>
      <c r="F74" s="14">
        <f t="shared" ref="F74" si="112">G74-$G$5</f>
        <v>43993</v>
      </c>
      <c r="G74" s="14">
        <f t="shared" ref="G74" si="113">H74-$H$5</f>
        <v>44003</v>
      </c>
      <c r="H74" s="14">
        <f t="shared" ref="H74" si="114">I74-$I$5</f>
        <v>44008</v>
      </c>
      <c r="I74" s="14">
        <v>44013</v>
      </c>
      <c r="J74" s="12">
        <f t="shared" ref="J74" si="115">I74-D74</f>
        <v>30</v>
      </c>
      <c r="K74" s="14">
        <v>44196</v>
      </c>
      <c r="L74" s="15" t="s">
        <v>103</v>
      </c>
      <c r="M74" s="23"/>
      <c r="N74" s="23"/>
      <c r="O74" s="24"/>
    </row>
    <row r="75" spans="1:15" hidden="1" outlineLevel="1" x14ac:dyDescent="0.25">
      <c r="A75" s="31"/>
      <c r="B75" s="17"/>
      <c r="C75" s="17"/>
      <c r="D75" s="11"/>
      <c r="E75" s="11"/>
      <c r="F75" s="11"/>
      <c r="G75" s="11"/>
      <c r="H75" s="11"/>
      <c r="I75" s="11"/>
      <c r="J75" s="11"/>
      <c r="K75" s="11"/>
      <c r="L75" s="11"/>
    </row>
    <row r="76" spans="1:15" s="16" customFormat="1" ht="63" hidden="1" outlineLevel="1" x14ac:dyDescent="0.25">
      <c r="A76" s="30" t="s">
        <v>12</v>
      </c>
      <c r="B76" s="13">
        <v>90000000</v>
      </c>
      <c r="C76" s="13">
        <f>B76/$C$8</f>
        <v>28938.906752411574</v>
      </c>
      <c r="D76" s="14">
        <f>E76-$E$3</f>
        <v>43812</v>
      </c>
      <c r="E76" s="14">
        <f>F76-$F$3</f>
        <v>43812</v>
      </c>
      <c r="F76" s="14">
        <f>G76-$G$3</f>
        <v>43872</v>
      </c>
      <c r="G76" s="14">
        <f>H76-$H$3</f>
        <v>43917</v>
      </c>
      <c r="H76" s="14">
        <f>I76-$I$3</f>
        <v>43922</v>
      </c>
      <c r="I76" s="14">
        <v>43952</v>
      </c>
      <c r="J76" s="12">
        <f>I76-D76</f>
        <v>140</v>
      </c>
      <c r="K76" s="14">
        <v>44043</v>
      </c>
      <c r="L76" s="20" t="s">
        <v>107</v>
      </c>
    </row>
    <row r="77" spans="1:15" hidden="1" outlineLevel="1" x14ac:dyDescent="0.25">
      <c r="A77" s="31"/>
      <c r="B77" s="17"/>
      <c r="C77" s="17"/>
      <c r="D77" s="11"/>
      <c r="E77" s="11"/>
      <c r="F77" s="11"/>
      <c r="G77" s="11"/>
      <c r="H77" s="11"/>
      <c r="I77" s="11"/>
      <c r="J77" s="11"/>
      <c r="K77" s="11"/>
      <c r="L77" s="11"/>
    </row>
    <row r="78" spans="1:15" ht="47.25" hidden="1" outlineLevel="1" x14ac:dyDescent="0.25">
      <c r="A78" s="30" t="s">
        <v>13</v>
      </c>
      <c r="B78" s="13">
        <v>205555555.55555558</v>
      </c>
      <c r="C78" s="13">
        <f>B78/$C$8</f>
        <v>66095.033940693116</v>
      </c>
      <c r="D78" s="14">
        <f>E78-$E$4</f>
        <v>44024</v>
      </c>
      <c r="E78" s="14">
        <f>F78-$F$4</f>
        <v>44024</v>
      </c>
      <c r="F78" s="14">
        <f>G78-$G$4</f>
        <v>44029</v>
      </c>
      <c r="G78" s="14">
        <f>H78-$H$4</f>
        <v>44034</v>
      </c>
      <c r="H78" s="14">
        <f>I78-$I$4</f>
        <v>44039</v>
      </c>
      <c r="I78" s="14">
        <v>44044</v>
      </c>
      <c r="J78" s="12">
        <f>I78-D78</f>
        <v>20</v>
      </c>
      <c r="K78" s="14">
        <v>44196</v>
      </c>
      <c r="L78" s="21" t="s">
        <v>108</v>
      </c>
    </row>
    <row r="79" spans="1:15" hidden="1" outlineLevel="1" x14ac:dyDescent="0.25">
      <c r="A79" s="31"/>
      <c r="B79" s="17"/>
      <c r="C79" s="17"/>
      <c r="D79" s="11"/>
      <c r="E79" s="11"/>
      <c r="F79" s="11"/>
      <c r="G79" s="11"/>
      <c r="H79" s="11"/>
      <c r="I79" s="11"/>
      <c r="J79" s="11"/>
      <c r="K79" s="11"/>
      <c r="L79" s="11"/>
    </row>
    <row r="80" spans="1:15" ht="47.25" hidden="1" outlineLevel="1" x14ac:dyDescent="0.25">
      <c r="A80" s="30" t="s">
        <v>13</v>
      </c>
      <c r="B80" s="13">
        <v>328888888.8888889</v>
      </c>
      <c r="C80" s="13">
        <f>B80/$C$8</f>
        <v>105752.05430510896</v>
      </c>
      <c r="D80" s="14">
        <f>E80-$E$4</f>
        <v>44191</v>
      </c>
      <c r="E80" s="14">
        <f>F80-$F$4</f>
        <v>44191</v>
      </c>
      <c r="F80" s="14">
        <f>G80-$G$4</f>
        <v>44196</v>
      </c>
      <c r="G80" s="14">
        <f>H80-$H$4</f>
        <v>44201</v>
      </c>
      <c r="H80" s="14">
        <f>I80-$I$4</f>
        <v>44206</v>
      </c>
      <c r="I80" s="14">
        <v>44211</v>
      </c>
      <c r="J80" s="12">
        <f>I80-D80</f>
        <v>20</v>
      </c>
      <c r="K80" s="14">
        <v>44561</v>
      </c>
      <c r="L80" s="21" t="s">
        <v>108</v>
      </c>
    </row>
    <row r="81" spans="1:12" hidden="1" outlineLevel="1" x14ac:dyDescent="0.25">
      <c r="A81" s="31"/>
      <c r="B81" s="17"/>
      <c r="C81" s="17"/>
      <c r="D81" s="11"/>
      <c r="E81" s="11"/>
      <c r="F81" s="11"/>
      <c r="G81" s="11"/>
      <c r="H81" s="11"/>
      <c r="I81" s="11"/>
      <c r="J81" s="11"/>
      <c r="K81" s="11"/>
      <c r="L81" s="11"/>
    </row>
    <row r="82" spans="1:12" ht="47.25" hidden="1" outlineLevel="1" x14ac:dyDescent="0.25">
      <c r="A82" s="30" t="s">
        <v>13</v>
      </c>
      <c r="B82" s="13">
        <v>370000000</v>
      </c>
      <c r="C82" s="13">
        <f>B82/$C$8</f>
        <v>118971.06109324758</v>
      </c>
      <c r="D82" s="14">
        <f>E82-$E$4</f>
        <v>44556</v>
      </c>
      <c r="E82" s="14">
        <f>F82-$F$4</f>
        <v>44556</v>
      </c>
      <c r="F82" s="14">
        <f>G82-$G$4</f>
        <v>44561</v>
      </c>
      <c r="G82" s="14">
        <f>H82-$H$4</f>
        <v>44566</v>
      </c>
      <c r="H82" s="14">
        <f>I82-$I$4</f>
        <v>44571</v>
      </c>
      <c r="I82" s="14">
        <v>44576</v>
      </c>
      <c r="J82" s="12">
        <f>I82-D82</f>
        <v>20</v>
      </c>
      <c r="K82" s="14">
        <v>44926</v>
      </c>
      <c r="L82" s="21" t="s">
        <v>108</v>
      </c>
    </row>
    <row r="83" spans="1:12" hidden="1" outlineLevel="1" x14ac:dyDescent="0.25">
      <c r="A83" s="31"/>
      <c r="B83" s="17"/>
      <c r="C83" s="17"/>
      <c r="D83" s="11"/>
      <c r="E83" s="11"/>
      <c r="F83" s="11"/>
      <c r="G83" s="11"/>
      <c r="H83" s="11"/>
      <c r="I83" s="11"/>
      <c r="J83" s="11"/>
      <c r="K83" s="11"/>
      <c r="L83" s="11"/>
    </row>
    <row r="84" spans="1:12" ht="47.25" hidden="1" outlineLevel="1" x14ac:dyDescent="0.25">
      <c r="A84" s="30" t="s">
        <v>13</v>
      </c>
      <c r="B84" s="13">
        <v>205555555.55555558</v>
      </c>
      <c r="C84" s="13">
        <f>B84/$C$8</f>
        <v>66095.033940693116</v>
      </c>
      <c r="D84" s="14">
        <f>E84-$E$4</f>
        <v>44921</v>
      </c>
      <c r="E84" s="14">
        <f>F84-$F$4</f>
        <v>44921</v>
      </c>
      <c r="F84" s="14">
        <f>G84-$G$4</f>
        <v>44926</v>
      </c>
      <c r="G84" s="14">
        <f>H84-$H$4</f>
        <v>44931</v>
      </c>
      <c r="H84" s="14">
        <f>I84-$I$4</f>
        <v>44936</v>
      </c>
      <c r="I84" s="14">
        <v>44941</v>
      </c>
      <c r="J84" s="12">
        <f>I84-D84</f>
        <v>20</v>
      </c>
      <c r="K84" s="14">
        <v>45291</v>
      </c>
      <c r="L84" s="21" t="s">
        <v>108</v>
      </c>
    </row>
    <row r="85" spans="1:12" hidden="1" outlineLevel="1" x14ac:dyDescent="0.25">
      <c r="A85" s="31"/>
      <c r="B85" s="17"/>
      <c r="C85" s="17"/>
      <c r="D85" s="11"/>
      <c r="E85" s="11"/>
      <c r="F85" s="11"/>
      <c r="G85" s="11"/>
      <c r="H85" s="11"/>
      <c r="I85" s="11"/>
      <c r="J85" s="11"/>
      <c r="K85" s="11"/>
      <c r="L85" s="11"/>
    </row>
    <row r="86" spans="1:12" hidden="1" outlineLevel="1" x14ac:dyDescent="0.25">
      <c r="A86" s="31"/>
      <c r="L86" s="11"/>
    </row>
    <row r="87" spans="1:12" x14ac:dyDescent="0.25">
      <c r="A87" s="31"/>
    </row>
    <row r="88" spans="1:12" x14ac:dyDescent="0.25">
      <c r="A88" s="31"/>
    </row>
    <row r="89" spans="1:12" x14ac:dyDescent="0.25">
      <c r="A89" s="31" t="s">
        <v>76</v>
      </c>
    </row>
    <row r="90" spans="1:12" x14ac:dyDescent="0.25">
      <c r="A90" s="32" t="s">
        <v>0</v>
      </c>
      <c r="B90" s="4" t="s">
        <v>81</v>
      </c>
      <c r="C90" s="4" t="s">
        <v>82</v>
      </c>
      <c r="D90" s="5" t="s">
        <v>66</v>
      </c>
      <c r="E90" s="5" t="s">
        <v>67</v>
      </c>
      <c r="F90" s="5" t="s">
        <v>68</v>
      </c>
      <c r="G90" s="5" t="s">
        <v>69</v>
      </c>
      <c r="H90" s="5" t="s">
        <v>70</v>
      </c>
      <c r="I90" s="5" t="s">
        <v>71</v>
      </c>
      <c r="J90" s="5" t="s">
        <v>72</v>
      </c>
      <c r="K90" s="5" t="s">
        <v>73</v>
      </c>
      <c r="L90" s="5" t="s">
        <v>74</v>
      </c>
    </row>
    <row r="91" spans="1:12" collapsed="1" x14ac:dyDescent="0.25">
      <c r="A91" s="29" t="s">
        <v>77</v>
      </c>
      <c r="B91" s="7"/>
      <c r="C91" s="7"/>
      <c r="D91" s="6"/>
      <c r="E91" s="6"/>
      <c r="F91" s="6"/>
      <c r="G91" s="6"/>
      <c r="H91" s="6"/>
      <c r="I91" s="6"/>
      <c r="J91" s="6"/>
      <c r="K91" s="6"/>
      <c r="L91" s="6"/>
    </row>
    <row r="92" spans="1:12" ht="47.25" hidden="1" outlineLevel="1" x14ac:dyDescent="0.25">
      <c r="A92" s="30" t="s">
        <v>85</v>
      </c>
      <c r="B92" s="13">
        <v>3057808049.5356002</v>
      </c>
      <c r="C92" s="13">
        <f>B92/$C$8</f>
        <v>983218.0223587139</v>
      </c>
      <c r="D92" s="14">
        <f>E92-$E$3</f>
        <v>43873</v>
      </c>
      <c r="E92" s="14">
        <f>F92-$F$3</f>
        <v>43873</v>
      </c>
      <c r="F92" s="14">
        <f>G92-$G$3</f>
        <v>43933</v>
      </c>
      <c r="G92" s="14">
        <f>H92-$H$3</f>
        <v>43978</v>
      </c>
      <c r="H92" s="14">
        <f>I92-$I$3</f>
        <v>43983</v>
      </c>
      <c r="I92" s="14">
        <v>44013</v>
      </c>
      <c r="J92" s="12">
        <f t="shared" ref="J92:J138" si="116">I92-D92</f>
        <v>140</v>
      </c>
      <c r="K92" s="14">
        <v>44196</v>
      </c>
      <c r="L92" s="20" t="s">
        <v>86</v>
      </c>
    </row>
    <row r="93" spans="1:12" hidden="1" outlineLevel="1" x14ac:dyDescent="0.25">
      <c r="A93" s="31"/>
      <c r="B93" s="17"/>
      <c r="C93" s="17"/>
      <c r="D93" s="11"/>
      <c r="E93" s="11"/>
      <c r="F93" s="11"/>
      <c r="G93" s="11"/>
      <c r="H93" s="11"/>
      <c r="I93" s="11"/>
      <c r="J93" s="11"/>
      <c r="K93" s="11"/>
      <c r="L93" s="11"/>
    </row>
    <row r="94" spans="1:12" ht="47.25" hidden="1" outlineLevel="1" x14ac:dyDescent="0.25">
      <c r="A94" s="30" t="s">
        <v>85</v>
      </c>
      <c r="B94" s="13">
        <v>4586712074.3034096</v>
      </c>
      <c r="C94" s="13">
        <f>B94/$C$8</f>
        <v>1474827.0335380738</v>
      </c>
      <c r="D94" s="14">
        <f>E94-$E$3</f>
        <v>44071</v>
      </c>
      <c r="E94" s="14">
        <f>F94-$F$3</f>
        <v>44071</v>
      </c>
      <c r="F94" s="14">
        <f>G94-$G$3</f>
        <v>44131</v>
      </c>
      <c r="G94" s="14">
        <f>H94-$H$3</f>
        <v>44176</v>
      </c>
      <c r="H94" s="14">
        <f>I94-$I$3</f>
        <v>44181</v>
      </c>
      <c r="I94" s="14">
        <v>44211</v>
      </c>
      <c r="J94" s="12">
        <f t="shared" si="116"/>
        <v>140</v>
      </c>
      <c r="K94" s="14">
        <v>44561</v>
      </c>
      <c r="L94" s="20" t="s">
        <v>86</v>
      </c>
    </row>
    <row r="95" spans="1:12" hidden="1" outlineLevel="1" x14ac:dyDescent="0.25">
      <c r="A95" s="31"/>
      <c r="B95" s="17"/>
      <c r="C95" s="17"/>
      <c r="D95" s="11"/>
      <c r="E95" s="11"/>
      <c r="F95" s="11"/>
      <c r="G95" s="11"/>
      <c r="H95" s="11"/>
      <c r="I95" s="11"/>
      <c r="J95" s="11"/>
      <c r="K95" s="11"/>
      <c r="L95" s="11"/>
    </row>
    <row r="96" spans="1:12" ht="47.25" hidden="1" outlineLevel="1" x14ac:dyDescent="0.25">
      <c r="A96" s="30" t="s">
        <v>85</v>
      </c>
      <c r="B96" s="13">
        <v>4586712074.3034058</v>
      </c>
      <c r="C96" s="13">
        <f>B96/$C$8</f>
        <v>1474827.0335380726</v>
      </c>
      <c r="D96" s="14">
        <f>E96-$E$3</f>
        <v>44436</v>
      </c>
      <c r="E96" s="14">
        <f>F96-$F$3</f>
        <v>44436</v>
      </c>
      <c r="F96" s="14">
        <f>G96-$G$3</f>
        <v>44496</v>
      </c>
      <c r="G96" s="14">
        <f>H96-$H$3</f>
        <v>44541</v>
      </c>
      <c r="H96" s="14">
        <f>I96-$I$3</f>
        <v>44546</v>
      </c>
      <c r="I96" s="14">
        <v>44576</v>
      </c>
      <c r="J96" s="12">
        <f t="shared" si="116"/>
        <v>140</v>
      </c>
      <c r="K96" s="14">
        <v>44926</v>
      </c>
      <c r="L96" s="20" t="s">
        <v>86</v>
      </c>
    </row>
    <row r="97" spans="1:12" hidden="1" outlineLevel="1" x14ac:dyDescent="0.25">
      <c r="A97" s="31"/>
      <c r="B97" s="17"/>
      <c r="C97" s="17"/>
      <c r="D97" s="11"/>
      <c r="E97" s="11"/>
      <c r="F97" s="11"/>
      <c r="G97" s="11"/>
      <c r="H97" s="11"/>
      <c r="I97" s="11"/>
      <c r="J97" s="11"/>
      <c r="K97" s="11"/>
      <c r="L97" s="11"/>
    </row>
    <row r="98" spans="1:12" ht="47.25" hidden="1" outlineLevel="1" x14ac:dyDescent="0.25">
      <c r="A98" s="30" t="s">
        <v>85</v>
      </c>
      <c r="B98" s="13">
        <v>3057808049.5356035</v>
      </c>
      <c r="C98" s="13">
        <f>B98/$C$8</f>
        <v>983218.02235871495</v>
      </c>
      <c r="D98" s="14">
        <f>E98-$E$3</f>
        <v>44801</v>
      </c>
      <c r="E98" s="14">
        <f>F98-$F$3</f>
        <v>44801</v>
      </c>
      <c r="F98" s="14">
        <f>G98-$G$3</f>
        <v>44861</v>
      </c>
      <c r="G98" s="14">
        <f>H98-$H$3</f>
        <v>44906</v>
      </c>
      <c r="H98" s="14">
        <f>I98-$I$3</f>
        <v>44911</v>
      </c>
      <c r="I98" s="14">
        <v>44941</v>
      </c>
      <c r="J98" s="12">
        <f t="shared" si="116"/>
        <v>140</v>
      </c>
      <c r="K98" s="14">
        <v>45291</v>
      </c>
      <c r="L98" s="20" t="s">
        <v>86</v>
      </c>
    </row>
    <row r="99" spans="1:12" hidden="1" outlineLevel="1" x14ac:dyDescent="0.25">
      <c r="A99" s="31"/>
      <c r="B99" s="17"/>
      <c r="C99" s="17"/>
      <c r="D99" s="11"/>
      <c r="E99" s="11"/>
      <c r="F99" s="11"/>
      <c r="G99" s="11"/>
      <c r="H99" s="11"/>
      <c r="I99" s="11"/>
      <c r="J99" s="11"/>
      <c r="K99" s="11"/>
      <c r="L99" s="11"/>
    </row>
    <row r="100" spans="1:12" ht="47.25" hidden="1" outlineLevel="1" x14ac:dyDescent="0.25">
      <c r="A100" s="30" t="s">
        <v>32</v>
      </c>
      <c r="B100" s="13">
        <v>655244582.04334402</v>
      </c>
      <c r="C100" s="13">
        <f>B100/$C$8</f>
        <v>210689.57621972475</v>
      </c>
      <c r="D100" s="14">
        <f>E100-$E$3</f>
        <v>43873</v>
      </c>
      <c r="E100" s="14">
        <f>F100-$F$3</f>
        <v>43873</v>
      </c>
      <c r="F100" s="14">
        <f>G100-$G$3</f>
        <v>43933</v>
      </c>
      <c r="G100" s="14">
        <f>H100-$H$3</f>
        <v>43978</v>
      </c>
      <c r="H100" s="14">
        <f>I100-$I$3</f>
        <v>43983</v>
      </c>
      <c r="I100" s="14">
        <v>44013</v>
      </c>
      <c r="J100" s="12">
        <f t="shared" si="116"/>
        <v>140</v>
      </c>
      <c r="K100" s="14">
        <v>44196</v>
      </c>
      <c r="L100" s="20" t="s">
        <v>86</v>
      </c>
    </row>
    <row r="101" spans="1:12" hidden="1" outlineLevel="1" x14ac:dyDescent="0.25">
      <c r="A101" s="31"/>
      <c r="B101" s="17"/>
      <c r="C101" s="17"/>
      <c r="D101" s="11"/>
      <c r="E101" s="11"/>
      <c r="F101" s="11"/>
      <c r="G101" s="11"/>
      <c r="H101" s="11"/>
      <c r="I101" s="11"/>
      <c r="J101" s="11"/>
      <c r="K101" s="11"/>
      <c r="L101" s="11"/>
    </row>
    <row r="102" spans="1:12" ht="47.25" hidden="1" outlineLevel="1" x14ac:dyDescent="0.25">
      <c r="A102" s="30" t="s">
        <v>32</v>
      </c>
      <c r="B102" s="13">
        <v>982866873.06501603</v>
      </c>
      <c r="C102" s="13">
        <f>B102/$C$8</f>
        <v>316034.36432958714</v>
      </c>
      <c r="D102" s="14">
        <f>E102-$E$3</f>
        <v>44071</v>
      </c>
      <c r="E102" s="14">
        <f>F102-$F$3</f>
        <v>44071</v>
      </c>
      <c r="F102" s="14">
        <f>G102-$G$3</f>
        <v>44131</v>
      </c>
      <c r="G102" s="14">
        <f>H102-$H$3</f>
        <v>44176</v>
      </c>
      <c r="H102" s="14">
        <f>I102-$I$3</f>
        <v>44181</v>
      </c>
      <c r="I102" s="14">
        <v>44211</v>
      </c>
      <c r="J102" s="12">
        <f t="shared" si="116"/>
        <v>140</v>
      </c>
      <c r="K102" s="14">
        <v>44561</v>
      </c>
      <c r="L102" s="20" t="s">
        <v>86</v>
      </c>
    </row>
    <row r="103" spans="1:12" hidden="1" outlineLevel="1" x14ac:dyDescent="0.25">
      <c r="A103" s="31"/>
      <c r="B103" s="17"/>
      <c r="C103" s="17"/>
      <c r="D103" s="11"/>
      <c r="E103" s="11"/>
      <c r="F103" s="11"/>
      <c r="G103" s="11"/>
      <c r="H103" s="11"/>
      <c r="I103" s="11"/>
      <c r="J103" s="11"/>
      <c r="K103" s="11"/>
      <c r="L103" s="11"/>
    </row>
    <row r="104" spans="1:12" ht="47.25" hidden="1" outlineLevel="1" x14ac:dyDescent="0.25">
      <c r="A104" s="30" t="s">
        <v>32</v>
      </c>
      <c r="B104" s="13">
        <v>982866873.06501555</v>
      </c>
      <c r="C104" s="13">
        <f>B104/$C$8</f>
        <v>316034.36432958697</v>
      </c>
      <c r="D104" s="14">
        <f>E104-$E$3</f>
        <v>44436</v>
      </c>
      <c r="E104" s="14">
        <f>F104-$F$3</f>
        <v>44436</v>
      </c>
      <c r="F104" s="14">
        <f>G104-$G$3</f>
        <v>44496</v>
      </c>
      <c r="G104" s="14">
        <f>H104-$H$3</f>
        <v>44541</v>
      </c>
      <c r="H104" s="14">
        <f>I104-$I$3</f>
        <v>44546</v>
      </c>
      <c r="I104" s="14">
        <v>44576</v>
      </c>
      <c r="J104" s="12">
        <f t="shared" si="116"/>
        <v>140</v>
      </c>
      <c r="K104" s="14">
        <v>44926</v>
      </c>
      <c r="L104" s="20" t="s">
        <v>86</v>
      </c>
    </row>
    <row r="105" spans="1:12" hidden="1" outlineLevel="1" x14ac:dyDescent="0.25">
      <c r="A105" s="31"/>
      <c r="B105" s="17"/>
      <c r="C105" s="17"/>
      <c r="D105" s="11"/>
      <c r="E105" s="11"/>
      <c r="F105" s="11"/>
      <c r="G105" s="11"/>
      <c r="H105" s="11"/>
      <c r="I105" s="11"/>
      <c r="J105" s="11"/>
      <c r="K105" s="11"/>
      <c r="L105" s="11"/>
    </row>
    <row r="106" spans="1:12" ht="47.25" hidden="1" outlineLevel="1" x14ac:dyDescent="0.25">
      <c r="A106" s="30" t="s">
        <v>32</v>
      </c>
      <c r="B106" s="13">
        <v>655244582.04334366</v>
      </c>
      <c r="C106" s="13">
        <f>B106/$C$8</f>
        <v>210689.57621972464</v>
      </c>
      <c r="D106" s="14">
        <f>E106-$E$3</f>
        <v>44801</v>
      </c>
      <c r="E106" s="14">
        <f>F106-$F$3</f>
        <v>44801</v>
      </c>
      <c r="F106" s="14">
        <f>G106-$G$3</f>
        <v>44861</v>
      </c>
      <c r="G106" s="14">
        <f>H106-$H$3</f>
        <v>44906</v>
      </c>
      <c r="H106" s="14">
        <f>I106-$I$3</f>
        <v>44911</v>
      </c>
      <c r="I106" s="14">
        <v>44941</v>
      </c>
      <c r="J106" s="12">
        <f t="shared" si="116"/>
        <v>140</v>
      </c>
      <c r="K106" s="14">
        <v>45291</v>
      </c>
      <c r="L106" s="20" t="s">
        <v>86</v>
      </c>
    </row>
    <row r="107" spans="1:12" hidden="1" outlineLevel="1" x14ac:dyDescent="0.25">
      <c r="A107" s="31"/>
      <c r="B107" s="17"/>
      <c r="C107" s="17"/>
      <c r="D107" s="11"/>
      <c r="E107" s="11"/>
      <c r="F107" s="11"/>
      <c r="G107" s="11"/>
      <c r="H107" s="11"/>
      <c r="I107" s="11"/>
      <c r="J107" s="11"/>
      <c r="K107" s="11"/>
      <c r="L107" s="11"/>
    </row>
    <row r="108" spans="1:12" s="16" customFormat="1" ht="78.75" hidden="1" outlineLevel="1" x14ac:dyDescent="0.25">
      <c r="A108" s="30" t="s">
        <v>52</v>
      </c>
      <c r="B108" s="13">
        <v>800000000</v>
      </c>
      <c r="C108" s="13">
        <f>B108/$C$8</f>
        <v>257234.72668810291</v>
      </c>
      <c r="D108" s="14">
        <f>E108-$E$4</f>
        <v>44191</v>
      </c>
      <c r="E108" s="14">
        <f>F108-$F$4</f>
        <v>44191</v>
      </c>
      <c r="F108" s="14">
        <f>G108-$G$4</f>
        <v>44196</v>
      </c>
      <c r="G108" s="14">
        <f>H108-$H$4</f>
        <v>44201</v>
      </c>
      <c r="H108" s="14">
        <f>I108-$I$4</f>
        <v>44206</v>
      </c>
      <c r="I108" s="14">
        <v>44211</v>
      </c>
      <c r="J108" s="12">
        <f>I108-D108</f>
        <v>20</v>
      </c>
      <c r="K108" s="14">
        <v>44561</v>
      </c>
      <c r="L108" s="20" t="s">
        <v>59</v>
      </c>
    </row>
    <row r="109" spans="1:12" s="16" customFormat="1" hidden="1" outlineLevel="1" x14ac:dyDescent="0.25">
      <c r="A109" s="31"/>
      <c r="B109" s="17"/>
      <c r="C109" s="17"/>
      <c r="D109" s="11"/>
      <c r="E109" s="11"/>
      <c r="F109" s="11"/>
      <c r="G109" s="11"/>
      <c r="H109" s="11"/>
      <c r="I109" s="11"/>
      <c r="J109" s="11"/>
      <c r="K109" s="11"/>
      <c r="L109" s="11"/>
    </row>
    <row r="110" spans="1:12" s="16" customFormat="1" ht="78.75" hidden="1" outlineLevel="1" x14ac:dyDescent="0.25">
      <c r="A110" s="30" t="s">
        <v>53</v>
      </c>
      <c r="B110" s="13">
        <v>800000000</v>
      </c>
      <c r="C110" s="13">
        <f>B110/$C$8</f>
        <v>257234.72668810291</v>
      </c>
      <c r="D110" s="14">
        <f>E110-$E$4</f>
        <v>44556</v>
      </c>
      <c r="E110" s="14">
        <f>F110-$F$4</f>
        <v>44556</v>
      </c>
      <c r="F110" s="14">
        <f>G110-$G$4</f>
        <v>44561</v>
      </c>
      <c r="G110" s="14">
        <f>H110-$H$4</f>
        <v>44566</v>
      </c>
      <c r="H110" s="14">
        <f>I110-$I$4</f>
        <v>44571</v>
      </c>
      <c r="I110" s="14">
        <v>44576</v>
      </c>
      <c r="J110" s="12">
        <f>I110-D110</f>
        <v>20</v>
      </c>
      <c r="K110" s="14">
        <v>44926</v>
      </c>
      <c r="L110" s="20" t="s">
        <v>60</v>
      </c>
    </row>
    <row r="111" spans="1:12" s="16" customFormat="1" hidden="1" outlineLevel="1" x14ac:dyDescent="0.25">
      <c r="A111" s="31"/>
      <c r="B111" s="17"/>
      <c r="C111" s="17"/>
      <c r="D111" s="11"/>
      <c r="E111" s="11"/>
      <c r="F111" s="11"/>
      <c r="G111" s="11"/>
      <c r="H111" s="11"/>
      <c r="I111" s="11"/>
      <c r="J111" s="11"/>
      <c r="K111" s="11"/>
      <c r="L111" s="11"/>
    </row>
    <row r="112" spans="1:12" ht="45" hidden="1" outlineLevel="1" x14ac:dyDescent="0.25">
      <c r="A112" s="30" t="s">
        <v>92</v>
      </c>
      <c r="B112" s="13">
        <v>620813350</v>
      </c>
      <c r="C112" s="13">
        <f>B112/$C$8</f>
        <v>199618.44051446946</v>
      </c>
      <c r="D112" s="14">
        <f>E112-$E$3</f>
        <v>43812</v>
      </c>
      <c r="E112" s="14">
        <f>F112-$F$3</f>
        <v>43812</v>
      </c>
      <c r="F112" s="14">
        <f>G112-$G$3</f>
        <v>43872</v>
      </c>
      <c r="G112" s="14">
        <f>H112-$H$3</f>
        <v>43917</v>
      </c>
      <c r="H112" s="14">
        <f>I112-$I$3</f>
        <v>43922</v>
      </c>
      <c r="I112" s="14">
        <v>43952</v>
      </c>
      <c r="J112" s="12">
        <f t="shared" si="116"/>
        <v>140</v>
      </c>
      <c r="K112" s="14">
        <v>44043</v>
      </c>
      <c r="L112" s="20" t="s">
        <v>104</v>
      </c>
    </row>
    <row r="113" spans="1:12" hidden="1" outlineLevel="1" x14ac:dyDescent="0.25">
      <c r="A113" s="31"/>
      <c r="B113" s="17"/>
      <c r="C113" s="17"/>
      <c r="D113" s="11"/>
      <c r="E113" s="11"/>
      <c r="F113" s="11"/>
      <c r="G113" s="11"/>
      <c r="H113" s="11"/>
      <c r="I113" s="11"/>
      <c r="J113" s="11"/>
      <c r="K113" s="11"/>
      <c r="L113" s="11"/>
    </row>
    <row r="114" spans="1:12" ht="31.5" hidden="1" outlineLevel="1" x14ac:dyDescent="0.25">
      <c r="A114" s="30" t="s">
        <v>54</v>
      </c>
      <c r="B114" s="13">
        <v>620813350</v>
      </c>
      <c r="C114" s="13">
        <f>B114/$C$8</f>
        <v>199618.44051446946</v>
      </c>
      <c r="D114" s="14">
        <f>E114-$E$3</f>
        <v>44801</v>
      </c>
      <c r="E114" s="14">
        <f>F114-$F$3</f>
        <v>44801</v>
      </c>
      <c r="F114" s="14">
        <f>G114-$G$3</f>
        <v>44861</v>
      </c>
      <c r="G114" s="14">
        <f>H114-$H$3</f>
        <v>44906</v>
      </c>
      <c r="H114" s="14">
        <f>I114-$I$3</f>
        <v>44911</v>
      </c>
      <c r="I114" s="14">
        <v>44941</v>
      </c>
      <c r="J114" s="12">
        <f t="shared" si="116"/>
        <v>140</v>
      </c>
      <c r="K114" s="14">
        <v>45291</v>
      </c>
      <c r="L114" s="20" t="s">
        <v>61</v>
      </c>
    </row>
    <row r="115" spans="1:12" hidden="1" outlineLevel="1" x14ac:dyDescent="0.25">
      <c r="A115" s="31"/>
      <c r="B115" s="17"/>
      <c r="C115" s="17"/>
      <c r="D115" s="11"/>
      <c r="E115" s="11"/>
      <c r="F115" s="11"/>
      <c r="G115" s="11"/>
      <c r="H115" s="11"/>
      <c r="I115" s="11"/>
      <c r="J115" s="11"/>
      <c r="K115" s="11"/>
      <c r="L115" s="11"/>
    </row>
    <row r="116" spans="1:12" ht="31.5" hidden="1" outlineLevel="1" x14ac:dyDescent="0.25">
      <c r="A116" s="30" t="s">
        <v>23</v>
      </c>
      <c r="B116" s="13">
        <v>736250000</v>
      </c>
      <c r="C116" s="13">
        <f>B116/$C$8</f>
        <v>236736.33440514471</v>
      </c>
      <c r="D116" s="14">
        <f>E116-$E$3</f>
        <v>43812</v>
      </c>
      <c r="E116" s="14">
        <f>F116-$F$3</f>
        <v>43812</v>
      </c>
      <c r="F116" s="14">
        <f>G116-$G$3</f>
        <v>43872</v>
      </c>
      <c r="G116" s="14">
        <f>H116-$H$3</f>
        <v>43917</v>
      </c>
      <c r="H116" s="14">
        <f>I116-$I$3</f>
        <v>43922</v>
      </c>
      <c r="I116" s="14">
        <v>43952</v>
      </c>
      <c r="J116" s="12">
        <f t="shared" si="116"/>
        <v>140</v>
      </c>
      <c r="K116" s="14">
        <v>44561</v>
      </c>
      <c r="L116" s="20" t="s">
        <v>50</v>
      </c>
    </row>
    <row r="117" spans="1:12" hidden="1" outlineLevel="1" x14ac:dyDescent="0.25">
      <c r="A117" s="31"/>
      <c r="B117" s="17"/>
      <c r="C117" s="17"/>
      <c r="D117" s="11"/>
      <c r="E117" s="11"/>
      <c r="F117" s="11"/>
      <c r="G117" s="11"/>
      <c r="H117" s="11"/>
      <c r="I117" s="11"/>
      <c r="J117" s="11"/>
      <c r="K117" s="11"/>
      <c r="L117" s="11"/>
    </row>
    <row r="118" spans="1:12" ht="31.5" hidden="1" outlineLevel="1" x14ac:dyDescent="0.25">
      <c r="A118" s="30" t="s">
        <v>23</v>
      </c>
      <c r="B118" s="13">
        <v>813750000</v>
      </c>
      <c r="C118" s="13">
        <f>B118/$C$8</f>
        <v>261655.94855305465</v>
      </c>
      <c r="D118" s="14">
        <f>E118-$E$3</f>
        <v>44436</v>
      </c>
      <c r="E118" s="14">
        <f>F118-$F$3</f>
        <v>44436</v>
      </c>
      <c r="F118" s="14">
        <f>G118-$G$3</f>
        <v>44496</v>
      </c>
      <c r="G118" s="14">
        <f>H118-$H$3</f>
        <v>44541</v>
      </c>
      <c r="H118" s="14">
        <f>I118-$I$3</f>
        <v>44546</v>
      </c>
      <c r="I118" s="14">
        <v>44576</v>
      </c>
      <c r="J118" s="12">
        <f t="shared" si="116"/>
        <v>140</v>
      </c>
      <c r="K118" s="14">
        <v>45291</v>
      </c>
      <c r="L118" s="20" t="s">
        <v>51</v>
      </c>
    </row>
    <row r="119" spans="1:12" hidden="1" outlineLevel="1" x14ac:dyDescent="0.25">
      <c r="A119" s="31"/>
      <c r="B119" s="17"/>
      <c r="C119" s="17"/>
      <c r="D119" s="11"/>
      <c r="E119" s="11"/>
      <c r="F119" s="11"/>
      <c r="G119" s="11"/>
      <c r="H119" s="11"/>
      <c r="I119" s="11"/>
      <c r="J119" s="11"/>
      <c r="K119" s="11"/>
      <c r="L119" s="11"/>
    </row>
    <row r="120" spans="1:12" ht="78.75" hidden="1" outlineLevel="1" x14ac:dyDescent="0.25">
      <c r="A120" s="30" t="s">
        <v>33</v>
      </c>
      <c r="B120" s="13">
        <v>1000000000</v>
      </c>
      <c r="C120" s="13">
        <f>B120/$C$8</f>
        <v>321543.40836012864</v>
      </c>
      <c r="D120" s="14">
        <f>E120-$E$3</f>
        <v>43873</v>
      </c>
      <c r="E120" s="14">
        <f>F120-$F$3</f>
        <v>43873</v>
      </c>
      <c r="F120" s="14">
        <f>G120-$G$3</f>
        <v>43933</v>
      </c>
      <c r="G120" s="14">
        <f>H120-$H$3</f>
        <v>43978</v>
      </c>
      <c r="H120" s="14">
        <f>I120-$I$3</f>
        <v>43983</v>
      </c>
      <c r="I120" s="14">
        <v>44013</v>
      </c>
      <c r="J120" s="12">
        <f t="shared" si="116"/>
        <v>140</v>
      </c>
      <c r="K120" s="14">
        <v>44196</v>
      </c>
      <c r="L120" s="20" t="s">
        <v>93</v>
      </c>
    </row>
    <row r="121" spans="1:12" hidden="1" outlineLevel="1" x14ac:dyDescent="0.25">
      <c r="A121" s="31"/>
      <c r="B121" s="17"/>
      <c r="C121" s="17"/>
      <c r="D121" s="11"/>
      <c r="E121" s="11"/>
      <c r="F121" s="11"/>
      <c r="G121" s="11"/>
      <c r="H121" s="11"/>
      <c r="I121" s="11"/>
      <c r="J121" s="11"/>
      <c r="K121" s="11"/>
      <c r="L121" s="11"/>
    </row>
    <row r="122" spans="1:12" ht="78.75" hidden="1" outlineLevel="1" x14ac:dyDescent="0.25">
      <c r="A122" s="30" t="s">
        <v>34</v>
      </c>
      <c r="B122" s="13">
        <v>1000000000</v>
      </c>
      <c r="C122" s="13">
        <f>B122/$C$8</f>
        <v>321543.40836012864</v>
      </c>
      <c r="D122" s="14">
        <f>E122-$E$3</f>
        <v>43873</v>
      </c>
      <c r="E122" s="14">
        <f>F122-$F$3</f>
        <v>43873</v>
      </c>
      <c r="F122" s="14">
        <f>G122-$G$3</f>
        <v>43933</v>
      </c>
      <c r="G122" s="14">
        <f>H122-$H$3</f>
        <v>43978</v>
      </c>
      <c r="H122" s="14">
        <f>I122-$I$3</f>
        <v>43983</v>
      </c>
      <c r="I122" s="14">
        <v>44013</v>
      </c>
      <c r="J122" s="12">
        <f t="shared" si="116"/>
        <v>140</v>
      </c>
      <c r="K122" s="14">
        <v>44196</v>
      </c>
      <c r="L122" s="20" t="s">
        <v>93</v>
      </c>
    </row>
    <row r="123" spans="1:12" hidden="1" outlineLevel="1" x14ac:dyDescent="0.25">
      <c r="A123" s="31"/>
      <c r="B123" s="17"/>
      <c r="C123" s="17"/>
      <c r="D123" s="11"/>
      <c r="E123" s="11"/>
      <c r="F123" s="11"/>
      <c r="G123" s="11"/>
      <c r="H123" s="11"/>
      <c r="I123" s="11"/>
      <c r="J123" s="11"/>
      <c r="K123" s="11"/>
      <c r="L123" s="11"/>
    </row>
    <row r="124" spans="1:12" ht="78.75" hidden="1" outlineLevel="1" x14ac:dyDescent="0.25">
      <c r="A124" s="30" t="s">
        <v>33</v>
      </c>
      <c r="B124" s="13">
        <v>1000000000</v>
      </c>
      <c r="C124" s="13">
        <f>B124/$C$8</f>
        <v>321543.40836012864</v>
      </c>
      <c r="D124" s="14">
        <f>E124-$E$3</f>
        <v>44071</v>
      </c>
      <c r="E124" s="14">
        <f>F124-$F$3</f>
        <v>44071</v>
      </c>
      <c r="F124" s="14">
        <f>G124-$G$3</f>
        <v>44131</v>
      </c>
      <c r="G124" s="14">
        <f>H124-$H$3</f>
        <v>44176</v>
      </c>
      <c r="H124" s="14">
        <f>I124-$I$3</f>
        <v>44181</v>
      </c>
      <c r="I124" s="14">
        <v>44211</v>
      </c>
      <c r="J124" s="12">
        <f t="shared" si="116"/>
        <v>140</v>
      </c>
      <c r="K124" s="14">
        <v>44561</v>
      </c>
      <c r="L124" s="20" t="s">
        <v>93</v>
      </c>
    </row>
    <row r="125" spans="1:12" hidden="1" outlineLevel="1" x14ac:dyDescent="0.25">
      <c r="A125" s="31"/>
      <c r="B125" s="17"/>
      <c r="C125" s="17"/>
      <c r="D125" s="11"/>
      <c r="E125" s="11"/>
      <c r="F125" s="11"/>
      <c r="G125" s="11"/>
      <c r="H125" s="11"/>
      <c r="I125" s="11"/>
      <c r="J125" s="11"/>
      <c r="K125" s="11"/>
      <c r="L125" s="11"/>
    </row>
    <row r="126" spans="1:12" ht="78.75" hidden="1" outlineLevel="1" x14ac:dyDescent="0.25">
      <c r="A126" s="30" t="s">
        <v>34</v>
      </c>
      <c r="B126" s="13">
        <v>1000000000</v>
      </c>
      <c r="C126" s="13">
        <f>B126/$C$8</f>
        <v>321543.40836012864</v>
      </c>
      <c r="D126" s="14">
        <f>E126-$E$3</f>
        <v>44071</v>
      </c>
      <c r="E126" s="14">
        <f>F126-$F$3</f>
        <v>44071</v>
      </c>
      <c r="F126" s="14">
        <f>G126-$G$3</f>
        <v>44131</v>
      </c>
      <c r="G126" s="14">
        <f>H126-$H$3</f>
        <v>44176</v>
      </c>
      <c r="H126" s="14">
        <f>I126-$I$3</f>
        <v>44181</v>
      </c>
      <c r="I126" s="14">
        <v>44211</v>
      </c>
      <c r="J126" s="12">
        <f t="shared" si="116"/>
        <v>140</v>
      </c>
      <c r="K126" s="14">
        <v>44561</v>
      </c>
      <c r="L126" s="20" t="s">
        <v>93</v>
      </c>
    </row>
    <row r="127" spans="1:12" hidden="1" outlineLevel="1" x14ac:dyDescent="0.25">
      <c r="A127" s="31"/>
      <c r="B127" s="17"/>
      <c r="C127" s="17"/>
      <c r="D127" s="11"/>
      <c r="E127" s="11"/>
      <c r="F127" s="11"/>
      <c r="G127" s="11"/>
      <c r="H127" s="11"/>
      <c r="I127" s="11"/>
      <c r="J127" s="11"/>
      <c r="K127" s="11"/>
      <c r="L127" s="11"/>
    </row>
    <row r="128" spans="1:12" ht="78.75" hidden="1" outlineLevel="1" x14ac:dyDescent="0.25">
      <c r="A128" s="30" t="s">
        <v>33</v>
      </c>
      <c r="B128" s="13">
        <v>1000000000</v>
      </c>
      <c r="C128" s="13">
        <f>B128/$C$8</f>
        <v>321543.40836012864</v>
      </c>
      <c r="D128" s="14">
        <f>E128-$E$3</f>
        <v>44436</v>
      </c>
      <c r="E128" s="14">
        <f>F128-$F$3</f>
        <v>44436</v>
      </c>
      <c r="F128" s="14">
        <f>G128-$G$3</f>
        <v>44496</v>
      </c>
      <c r="G128" s="14">
        <f>H128-$H$3</f>
        <v>44541</v>
      </c>
      <c r="H128" s="14">
        <f>I128-$I$3</f>
        <v>44546</v>
      </c>
      <c r="I128" s="14">
        <v>44576</v>
      </c>
      <c r="J128" s="12">
        <f t="shared" si="116"/>
        <v>140</v>
      </c>
      <c r="K128" s="14">
        <v>44926</v>
      </c>
      <c r="L128" s="20" t="s">
        <v>93</v>
      </c>
    </row>
    <row r="129" spans="1:12" hidden="1" outlineLevel="1" x14ac:dyDescent="0.25">
      <c r="A129" s="31"/>
      <c r="B129" s="17"/>
      <c r="C129" s="17"/>
      <c r="D129" s="11"/>
      <c r="E129" s="11"/>
      <c r="F129" s="11"/>
      <c r="G129" s="11"/>
      <c r="H129" s="11"/>
      <c r="I129" s="11"/>
      <c r="J129" s="11"/>
      <c r="K129" s="11"/>
      <c r="L129" s="11"/>
    </row>
    <row r="130" spans="1:12" ht="78.75" hidden="1" outlineLevel="1" x14ac:dyDescent="0.25">
      <c r="A130" s="30" t="s">
        <v>34</v>
      </c>
      <c r="B130" s="13">
        <v>1000000000</v>
      </c>
      <c r="C130" s="13">
        <f>B130/$C$8</f>
        <v>321543.40836012864</v>
      </c>
      <c r="D130" s="14">
        <f>E130-$E$3</f>
        <v>44436</v>
      </c>
      <c r="E130" s="14">
        <f>F130-$F$3</f>
        <v>44436</v>
      </c>
      <c r="F130" s="14">
        <f>G130-$G$3</f>
        <v>44496</v>
      </c>
      <c r="G130" s="14">
        <f>H130-$H$3</f>
        <v>44541</v>
      </c>
      <c r="H130" s="14">
        <f>I130-$I$3</f>
        <v>44546</v>
      </c>
      <c r="I130" s="14">
        <v>44576</v>
      </c>
      <c r="J130" s="12">
        <f t="shared" si="116"/>
        <v>140</v>
      </c>
      <c r="K130" s="14">
        <v>44926</v>
      </c>
      <c r="L130" s="20" t="s">
        <v>93</v>
      </c>
    </row>
    <row r="131" spans="1:12" hidden="1" outlineLevel="1" x14ac:dyDescent="0.25">
      <c r="A131" s="31"/>
      <c r="B131" s="17"/>
      <c r="C131" s="17"/>
      <c r="D131" s="11"/>
      <c r="E131" s="11"/>
      <c r="F131" s="11"/>
      <c r="G131" s="11"/>
      <c r="H131" s="11"/>
      <c r="I131" s="11"/>
      <c r="J131" s="11"/>
      <c r="K131" s="11"/>
      <c r="L131" s="11"/>
    </row>
    <row r="132" spans="1:12" ht="78.75" hidden="1" outlineLevel="1" x14ac:dyDescent="0.25">
      <c r="A132" s="30" t="s">
        <v>33</v>
      </c>
      <c r="B132" s="13">
        <v>1000000000</v>
      </c>
      <c r="C132" s="13">
        <f>B132/$C$8</f>
        <v>321543.40836012864</v>
      </c>
      <c r="D132" s="14">
        <f>E132-$E$3</f>
        <v>44801</v>
      </c>
      <c r="E132" s="14">
        <f>F132-$F$3</f>
        <v>44801</v>
      </c>
      <c r="F132" s="14">
        <f>G132-$G$3</f>
        <v>44861</v>
      </c>
      <c r="G132" s="14">
        <f>H132-$H$3</f>
        <v>44906</v>
      </c>
      <c r="H132" s="14">
        <f>I132-$I$3</f>
        <v>44911</v>
      </c>
      <c r="I132" s="14">
        <v>44941</v>
      </c>
      <c r="J132" s="12">
        <f t="shared" si="116"/>
        <v>140</v>
      </c>
      <c r="K132" s="14">
        <v>45291</v>
      </c>
      <c r="L132" s="20" t="s">
        <v>93</v>
      </c>
    </row>
    <row r="133" spans="1:12" hidden="1" outlineLevel="1" x14ac:dyDescent="0.25">
      <c r="A133" s="31"/>
      <c r="B133" s="17"/>
      <c r="C133" s="17"/>
      <c r="D133" s="11"/>
      <c r="E133" s="11"/>
      <c r="F133" s="11"/>
      <c r="G133" s="11"/>
      <c r="H133" s="11"/>
      <c r="I133" s="11"/>
      <c r="J133" s="11"/>
      <c r="K133" s="11"/>
      <c r="L133" s="11"/>
    </row>
    <row r="134" spans="1:12" ht="78.75" hidden="1" outlineLevel="1" x14ac:dyDescent="0.25">
      <c r="A134" s="30" t="s">
        <v>34</v>
      </c>
      <c r="B134" s="13">
        <v>1000000000</v>
      </c>
      <c r="C134" s="13">
        <f>B134/$C$8</f>
        <v>321543.40836012864</v>
      </c>
      <c r="D134" s="14">
        <f>E134-$E$3</f>
        <v>44801</v>
      </c>
      <c r="E134" s="14">
        <f>F134-$F$3</f>
        <v>44801</v>
      </c>
      <c r="F134" s="14">
        <f>G134-$G$3</f>
        <v>44861</v>
      </c>
      <c r="G134" s="14">
        <f>H134-$H$3</f>
        <v>44906</v>
      </c>
      <c r="H134" s="14">
        <f>I134-$I$3</f>
        <v>44911</v>
      </c>
      <c r="I134" s="14">
        <v>44941</v>
      </c>
      <c r="J134" s="12">
        <f t="shared" si="116"/>
        <v>140</v>
      </c>
      <c r="K134" s="14">
        <v>45291</v>
      </c>
      <c r="L134" s="20" t="s">
        <v>93</v>
      </c>
    </row>
    <row r="135" spans="1:12" hidden="1" outlineLevel="1" x14ac:dyDescent="0.25">
      <c r="A135" s="31"/>
      <c r="B135" s="17"/>
      <c r="C135" s="17"/>
      <c r="D135" s="11"/>
      <c r="E135" s="11"/>
      <c r="F135" s="11"/>
      <c r="G135" s="11"/>
      <c r="H135" s="11"/>
      <c r="I135" s="11"/>
      <c r="J135" s="11"/>
      <c r="K135" s="11"/>
      <c r="L135" s="11"/>
    </row>
    <row r="136" spans="1:12" ht="63" hidden="1" outlineLevel="1" x14ac:dyDescent="0.25">
      <c r="A136" s="30" t="s">
        <v>28</v>
      </c>
      <c r="B136" s="13">
        <v>600000000</v>
      </c>
      <c r="C136" s="13">
        <f>B136/$C$8</f>
        <v>192926.04501607717</v>
      </c>
      <c r="D136" s="14">
        <f>E136-$E$3</f>
        <v>43873</v>
      </c>
      <c r="E136" s="14">
        <f>F136-$F$3</f>
        <v>43873</v>
      </c>
      <c r="F136" s="14">
        <f>G136-$G$3</f>
        <v>43933</v>
      </c>
      <c r="G136" s="14">
        <f>H136-$H$3</f>
        <v>43978</v>
      </c>
      <c r="H136" s="14">
        <f>I136-$I$3</f>
        <v>43983</v>
      </c>
      <c r="I136" s="14">
        <v>44013</v>
      </c>
      <c r="J136" s="12">
        <f t="shared" si="116"/>
        <v>140</v>
      </c>
      <c r="K136" s="14">
        <v>44561</v>
      </c>
      <c r="L136" s="20" t="s">
        <v>62</v>
      </c>
    </row>
    <row r="137" spans="1:12" hidden="1" outlineLevel="1" x14ac:dyDescent="0.25">
      <c r="A137" s="31"/>
      <c r="B137" s="17"/>
      <c r="C137" s="17"/>
      <c r="D137" s="11"/>
      <c r="E137" s="11"/>
      <c r="F137" s="11"/>
      <c r="G137" s="11"/>
      <c r="H137" s="11"/>
      <c r="I137" s="11"/>
      <c r="J137" s="11"/>
      <c r="K137" s="11"/>
      <c r="L137" s="11"/>
    </row>
    <row r="138" spans="1:12" ht="63" hidden="1" outlineLevel="1" x14ac:dyDescent="0.25">
      <c r="A138" s="30" t="s">
        <v>28</v>
      </c>
      <c r="B138" s="13">
        <v>600000000</v>
      </c>
      <c r="C138" s="13">
        <f>B138/$C$8</f>
        <v>192926.04501607717</v>
      </c>
      <c r="D138" s="14">
        <f>E138-$E$3</f>
        <v>44801</v>
      </c>
      <c r="E138" s="14">
        <f>F138-$F$3</f>
        <v>44801</v>
      </c>
      <c r="F138" s="14">
        <f>G138-$G$3</f>
        <v>44861</v>
      </c>
      <c r="G138" s="14">
        <f>H138-$H$3</f>
        <v>44906</v>
      </c>
      <c r="H138" s="14">
        <f>I138-$I$3</f>
        <v>44911</v>
      </c>
      <c r="I138" s="14">
        <v>44941</v>
      </c>
      <c r="J138" s="12">
        <f t="shared" si="116"/>
        <v>140</v>
      </c>
      <c r="K138" s="14">
        <v>45291</v>
      </c>
      <c r="L138" s="20" t="s">
        <v>62</v>
      </c>
    </row>
    <row r="139" spans="1:12" x14ac:dyDescent="0.25">
      <c r="A139" s="31"/>
    </row>
    <row r="140" spans="1:12" x14ac:dyDescent="0.25">
      <c r="A140" s="7" t="s">
        <v>78</v>
      </c>
      <c r="B140" s="7"/>
      <c r="C140" s="7"/>
      <c r="D140" s="6"/>
      <c r="E140" s="6"/>
      <c r="F140" s="6"/>
      <c r="G140" s="6"/>
      <c r="H140" s="6"/>
      <c r="I140" s="6"/>
      <c r="J140" s="6"/>
      <c r="K140" s="6"/>
      <c r="L140" s="6"/>
    </row>
    <row r="141" spans="1:12" ht="110.25" outlineLevel="1" x14ac:dyDescent="0.25">
      <c r="A141" s="30" t="s">
        <v>29</v>
      </c>
      <c r="B141" s="13">
        <v>1100000000</v>
      </c>
      <c r="C141" s="13">
        <f>B141/$C$8</f>
        <v>353697.74919614149</v>
      </c>
      <c r="D141" s="14">
        <f>E141-$E$4</f>
        <v>43852</v>
      </c>
      <c r="E141" s="14">
        <f>F141-$F$4</f>
        <v>43852</v>
      </c>
      <c r="F141" s="14">
        <f>G141-$G$4</f>
        <v>43857</v>
      </c>
      <c r="G141" s="14">
        <f>H141-$H$4</f>
        <v>43862</v>
      </c>
      <c r="H141" s="14">
        <f>I141-$I$4</f>
        <v>43867</v>
      </c>
      <c r="I141" s="14">
        <v>43872</v>
      </c>
      <c r="J141" s="12">
        <f t="shared" ref="J141:J143" si="117">I141-D141</f>
        <v>20</v>
      </c>
      <c r="K141" s="14">
        <v>44012</v>
      </c>
      <c r="L141" s="21" t="s">
        <v>112</v>
      </c>
    </row>
    <row r="142" spans="1:12" outlineLevel="1" x14ac:dyDescent="0.25">
      <c r="A142" s="31"/>
      <c r="B142" s="17"/>
      <c r="C142" s="17"/>
      <c r="D142" s="11"/>
      <c r="E142" s="11"/>
      <c r="F142" s="11"/>
      <c r="G142" s="11"/>
      <c r="H142" s="11"/>
      <c r="I142" s="11"/>
      <c r="J142" s="11"/>
      <c r="K142" s="11"/>
      <c r="L142" s="22"/>
    </row>
    <row r="143" spans="1:12" ht="110.25" outlineLevel="1" x14ac:dyDescent="0.25">
      <c r="A143" s="30" t="s">
        <v>30</v>
      </c>
      <c r="B143" s="13">
        <v>2000000000</v>
      </c>
      <c r="C143" s="13">
        <f>B143/$C$8</f>
        <v>643086.81672025728</v>
      </c>
      <c r="D143" s="14">
        <f>E143-$E$4</f>
        <v>43852</v>
      </c>
      <c r="E143" s="14">
        <f>F143-$F$4</f>
        <v>43852</v>
      </c>
      <c r="F143" s="14">
        <f>G143-$G$4</f>
        <v>43857</v>
      </c>
      <c r="G143" s="14">
        <f>H143-$H$4</f>
        <v>43862</v>
      </c>
      <c r="H143" s="14">
        <f>I143-$I$4</f>
        <v>43867</v>
      </c>
      <c r="I143" s="14">
        <v>43872</v>
      </c>
      <c r="J143" s="12">
        <f t="shared" si="117"/>
        <v>20</v>
      </c>
      <c r="K143" s="14">
        <v>44012</v>
      </c>
      <c r="L143" s="21" t="s">
        <v>113</v>
      </c>
    </row>
    <row r="144" spans="1:12" outlineLevel="1" x14ac:dyDescent="0.25">
      <c r="A144" s="31"/>
      <c r="B144" s="17"/>
      <c r="C144" s="17"/>
      <c r="D144" s="11"/>
      <c r="E144" s="11"/>
      <c r="F144" s="11"/>
      <c r="G144" s="11"/>
      <c r="H144" s="11"/>
      <c r="I144" s="11"/>
      <c r="J144" s="11"/>
      <c r="K144" s="11"/>
      <c r="L144" s="11"/>
    </row>
    <row r="145" spans="1:13" ht="173.25" outlineLevel="1" x14ac:dyDescent="0.25">
      <c r="A145" s="30" t="s">
        <v>24</v>
      </c>
      <c r="B145" s="13">
        <v>2580000000</v>
      </c>
      <c r="C145" s="13">
        <f>B145/$C$8</f>
        <v>829581.99356913182</v>
      </c>
      <c r="D145" s="14">
        <f>E145-$E$4</f>
        <v>43993</v>
      </c>
      <c r="E145" s="14">
        <f>F145-$F$4</f>
        <v>43993</v>
      </c>
      <c r="F145" s="14">
        <f>G145-$G$4</f>
        <v>43998</v>
      </c>
      <c r="G145" s="14">
        <f>H145-$H$4</f>
        <v>44003</v>
      </c>
      <c r="H145" s="14">
        <f>I145-$I$4</f>
        <v>44008</v>
      </c>
      <c r="I145" s="14">
        <v>44013</v>
      </c>
      <c r="J145" s="12">
        <f t="shared" ref="J145:J151" si="118">I145-D145</f>
        <v>20</v>
      </c>
      <c r="K145" s="14">
        <v>44561</v>
      </c>
      <c r="L145" s="21" t="s">
        <v>114</v>
      </c>
    </row>
    <row r="146" spans="1:13" outlineLevel="1" x14ac:dyDescent="0.25">
      <c r="A146" s="31"/>
      <c r="B146" s="17"/>
      <c r="C146" s="17"/>
      <c r="D146" s="11"/>
      <c r="E146" s="11"/>
      <c r="F146" s="11"/>
      <c r="G146" s="11"/>
      <c r="H146" s="11"/>
      <c r="I146" s="11"/>
      <c r="J146" s="11"/>
      <c r="K146" s="11"/>
      <c r="L146" s="22"/>
    </row>
    <row r="147" spans="1:13" ht="110.25" outlineLevel="1" x14ac:dyDescent="0.25">
      <c r="A147" s="30" t="s">
        <v>56</v>
      </c>
      <c r="B147" s="13">
        <v>2959534883.7209301</v>
      </c>
      <c r="C147" s="13">
        <f>B147/$C$8</f>
        <v>951618.93367232475</v>
      </c>
      <c r="D147" s="14">
        <f>E147-$E$4</f>
        <v>43993</v>
      </c>
      <c r="E147" s="14">
        <f>F147-$F$4</f>
        <v>43993</v>
      </c>
      <c r="F147" s="14">
        <f>G147-$G$4</f>
        <v>43998</v>
      </c>
      <c r="G147" s="14">
        <f>H147-$H$4</f>
        <v>44003</v>
      </c>
      <c r="H147" s="14">
        <f>I147-$I$4</f>
        <v>44008</v>
      </c>
      <c r="I147" s="14">
        <v>44013</v>
      </c>
      <c r="J147" s="12">
        <f t="shared" si="118"/>
        <v>20</v>
      </c>
      <c r="K147" s="14">
        <v>44196</v>
      </c>
      <c r="L147" s="21" t="s">
        <v>115</v>
      </c>
    </row>
    <row r="148" spans="1:13" outlineLevel="1" x14ac:dyDescent="0.25">
      <c r="A148" s="31"/>
      <c r="B148" s="17"/>
      <c r="C148" s="17"/>
      <c r="D148" s="11"/>
      <c r="E148" s="11"/>
      <c r="F148" s="11"/>
      <c r="G148" s="11"/>
      <c r="H148" s="11"/>
      <c r="I148" s="11"/>
      <c r="J148" s="11"/>
      <c r="K148" s="11"/>
      <c r="L148" s="22"/>
    </row>
    <row r="149" spans="1:13" ht="110.25" outlineLevel="1" x14ac:dyDescent="0.25">
      <c r="A149" s="30" t="s">
        <v>56</v>
      </c>
      <c r="B149" s="13">
        <v>2762232558.1395302</v>
      </c>
      <c r="C149" s="13">
        <f>B149/$C$8</f>
        <v>888177.67142750171</v>
      </c>
      <c r="D149" s="14">
        <f>E149-$E$4</f>
        <v>44191</v>
      </c>
      <c r="E149" s="14">
        <f>F149-$F$4</f>
        <v>44191</v>
      </c>
      <c r="F149" s="14">
        <f>G149-$G$4</f>
        <v>44196</v>
      </c>
      <c r="G149" s="14">
        <f>H149-$H$4</f>
        <v>44201</v>
      </c>
      <c r="H149" s="14">
        <f>I149-$I$4</f>
        <v>44206</v>
      </c>
      <c r="I149" s="14">
        <v>44211</v>
      </c>
      <c r="J149" s="12">
        <f t="shared" si="118"/>
        <v>20</v>
      </c>
      <c r="K149" s="14">
        <v>44561</v>
      </c>
      <c r="L149" s="21" t="s">
        <v>115</v>
      </c>
    </row>
    <row r="150" spans="1:13" outlineLevel="1" x14ac:dyDescent="0.25">
      <c r="A150" s="31"/>
      <c r="B150" s="17"/>
      <c r="C150" s="17"/>
      <c r="D150" s="11"/>
      <c r="E150" s="11"/>
      <c r="F150" s="11"/>
      <c r="G150" s="11"/>
      <c r="H150" s="11"/>
      <c r="I150" s="11"/>
      <c r="J150" s="11"/>
      <c r="K150" s="11"/>
      <c r="L150" s="22"/>
    </row>
    <row r="151" spans="1:13" ht="110.25" outlineLevel="1" x14ac:dyDescent="0.25">
      <c r="A151" s="30" t="s">
        <v>56</v>
      </c>
      <c r="B151" s="13">
        <v>2762232558.139535</v>
      </c>
      <c r="C151" s="13">
        <f>B151/$C$8</f>
        <v>888177.67142750323</v>
      </c>
      <c r="D151" s="14">
        <f>E151-$E$4</f>
        <v>44556</v>
      </c>
      <c r="E151" s="14">
        <f>F151-$F$4</f>
        <v>44556</v>
      </c>
      <c r="F151" s="14">
        <f>G151-$G$4</f>
        <v>44561</v>
      </c>
      <c r="G151" s="14">
        <f>H151-$H$4</f>
        <v>44566</v>
      </c>
      <c r="H151" s="14">
        <f>I151-$I$4</f>
        <v>44571</v>
      </c>
      <c r="I151" s="14">
        <v>44576</v>
      </c>
      <c r="J151" s="12">
        <f t="shared" si="118"/>
        <v>20</v>
      </c>
      <c r="K151" s="14">
        <v>44926</v>
      </c>
      <c r="L151" s="21" t="s">
        <v>115</v>
      </c>
    </row>
    <row r="152" spans="1:13" ht="15.75" outlineLevel="1" x14ac:dyDescent="0.25">
      <c r="L152" s="8"/>
    </row>
    <row r="153" spans="1:13" ht="15.75" x14ac:dyDescent="0.25">
      <c r="L153" s="8"/>
    </row>
    <row r="154" spans="1:13" s="1" customFormat="1" x14ac:dyDescent="0.25">
      <c r="A154" s="26"/>
      <c r="B154" s="3"/>
      <c r="C154" s="3"/>
      <c r="D154" s="9"/>
      <c r="E154" s="9"/>
      <c r="F154" s="9"/>
      <c r="G154" s="9"/>
      <c r="H154" s="9"/>
      <c r="I154" s="9"/>
      <c r="J154" s="9"/>
      <c r="K154" s="9"/>
      <c r="L154" s="2"/>
      <c r="M154"/>
    </row>
    <row r="155" spans="1:13" x14ac:dyDescent="0.25">
      <c r="A155" s="26" t="s">
        <v>79</v>
      </c>
    </row>
    <row r="156" spans="1:13" x14ac:dyDescent="0.25">
      <c r="A156" s="28" t="s">
        <v>0</v>
      </c>
      <c r="B156" s="4" t="s">
        <v>81</v>
      </c>
      <c r="C156" s="4" t="s">
        <v>82</v>
      </c>
      <c r="D156" s="5" t="s">
        <v>66</v>
      </c>
      <c r="E156" s="5" t="s">
        <v>67</v>
      </c>
      <c r="F156" s="5" t="s">
        <v>68</v>
      </c>
      <c r="G156" s="5" t="s">
        <v>69</v>
      </c>
      <c r="H156" s="5" t="s">
        <v>70</v>
      </c>
      <c r="I156" s="5" t="s">
        <v>71</v>
      </c>
      <c r="J156" s="5" t="s">
        <v>72</v>
      </c>
      <c r="K156" s="5" t="s">
        <v>73</v>
      </c>
      <c r="L156" s="5" t="s">
        <v>74</v>
      </c>
    </row>
    <row r="157" spans="1:13" collapsed="1" x14ac:dyDescent="0.25">
      <c r="A157" s="29" t="s">
        <v>80</v>
      </c>
      <c r="B157" s="7"/>
      <c r="C157" s="7"/>
      <c r="D157" s="6"/>
      <c r="E157" s="6"/>
      <c r="F157" s="6"/>
      <c r="G157" s="6"/>
      <c r="H157" s="6"/>
      <c r="I157" s="6"/>
      <c r="J157" s="6"/>
      <c r="K157" s="6"/>
      <c r="L157" s="6"/>
    </row>
    <row r="158" spans="1:13" ht="31.5" hidden="1" outlineLevel="1" x14ac:dyDescent="0.25">
      <c r="A158" s="30" t="s">
        <v>55</v>
      </c>
      <c r="B158" s="13">
        <v>90000000</v>
      </c>
      <c r="C158" s="13">
        <f>B158/$C$8</f>
        <v>28938.906752411574</v>
      </c>
      <c r="D158" s="14">
        <f>E158-$E$6</f>
        <v>44921</v>
      </c>
      <c r="E158" s="14">
        <f>F158-$F$6</f>
        <v>44921</v>
      </c>
      <c r="F158" s="14">
        <f>G158-$G$6</f>
        <v>44926</v>
      </c>
      <c r="G158" s="14">
        <f>H158-$H$6</f>
        <v>44931</v>
      </c>
      <c r="H158" s="14">
        <f>I158-$I$6</f>
        <v>44936</v>
      </c>
      <c r="I158" s="14">
        <v>44941</v>
      </c>
      <c r="J158" s="12">
        <f t="shared" ref="J158:J164" si="119">I158-D158</f>
        <v>20</v>
      </c>
      <c r="K158" s="14">
        <v>45291</v>
      </c>
      <c r="L158" s="20" t="s">
        <v>55</v>
      </c>
    </row>
    <row r="159" spans="1:13" hidden="1" outlineLevel="1" x14ac:dyDescent="0.25">
      <c r="A159" s="31"/>
      <c r="B159" s="17"/>
      <c r="C159" s="17"/>
      <c r="D159" s="11"/>
      <c r="E159" s="11"/>
      <c r="F159" s="11"/>
      <c r="G159" s="11"/>
      <c r="H159" s="11"/>
      <c r="I159" s="11"/>
      <c r="J159" s="11"/>
      <c r="K159" s="11"/>
      <c r="L159" s="11"/>
    </row>
    <row r="160" spans="1:13" ht="47.25" hidden="1" outlineLevel="1" x14ac:dyDescent="0.25">
      <c r="A160" s="30" t="s">
        <v>15</v>
      </c>
      <c r="B160" s="13">
        <v>156400000</v>
      </c>
      <c r="C160" s="13">
        <f>B160/$C$8</f>
        <v>50289.389067524113</v>
      </c>
      <c r="D160" s="14">
        <f>E160-$E$6</f>
        <v>43861</v>
      </c>
      <c r="E160" s="14">
        <f>F160-$F$6</f>
        <v>43861</v>
      </c>
      <c r="F160" s="14">
        <f>G160-$G$6</f>
        <v>43866</v>
      </c>
      <c r="G160" s="14">
        <f>H160-$H$6</f>
        <v>43871</v>
      </c>
      <c r="H160" s="14">
        <f>I160-$I$6</f>
        <v>43876</v>
      </c>
      <c r="I160" s="14">
        <v>43881</v>
      </c>
      <c r="J160" s="12">
        <f t="shared" si="119"/>
        <v>20</v>
      </c>
      <c r="K160" s="14">
        <v>44196</v>
      </c>
      <c r="L160" s="21" t="s">
        <v>16</v>
      </c>
    </row>
    <row r="161" spans="1:12" hidden="1" outlineLevel="1" x14ac:dyDescent="0.25">
      <c r="A161" s="31"/>
      <c r="B161" s="17"/>
      <c r="C161" s="17"/>
      <c r="D161" s="11"/>
      <c r="E161" s="11"/>
      <c r="F161" s="11"/>
      <c r="G161" s="11"/>
      <c r="H161" s="11"/>
      <c r="I161" s="11"/>
      <c r="J161" s="11"/>
      <c r="K161" s="11"/>
      <c r="L161" s="11"/>
    </row>
    <row r="162" spans="1:12" ht="31.5" hidden="1" outlineLevel="1" x14ac:dyDescent="0.25">
      <c r="A162" s="30" t="s">
        <v>17</v>
      </c>
      <c r="B162" s="13">
        <v>124200000</v>
      </c>
      <c r="C162" s="13">
        <f>B162/$C$8</f>
        <v>39935.691318327976</v>
      </c>
      <c r="D162" s="14">
        <f>E162-$E$6</f>
        <v>43861</v>
      </c>
      <c r="E162" s="14">
        <f>F162-$F$6</f>
        <v>43861</v>
      </c>
      <c r="F162" s="14">
        <f>G162-$G$6</f>
        <v>43866</v>
      </c>
      <c r="G162" s="14">
        <f>H162-$H$6</f>
        <v>43871</v>
      </c>
      <c r="H162" s="14">
        <f>I162-$I$6</f>
        <v>43876</v>
      </c>
      <c r="I162" s="14">
        <v>43881</v>
      </c>
      <c r="J162" s="12">
        <f t="shared" si="119"/>
        <v>20</v>
      </c>
      <c r="K162" s="14">
        <v>44196</v>
      </c>
      <c r="L162" s="21" t="s">
        <v>18</v>
      </c>
    </row>
    <row r="163" spans="1:12" hidden="1" outlineLevel="1" x14ac:dyDescent="0.25">
      <c r="A163" s="31"/>
      <c r="B163" s="17"/>
      <c r="C163" s="17"/>
      <c r="D163" s="11"/>
      <c r="E163" s="11"/>
      <c r="F163" s="11"/>
      <c r="G163" s="11"/>
      <c r="H163" s="11"/>
      <c r="I163" s="11"/>
      <c r="J163" s="11"/>
      <c r="K163" s="11"/>
      <c r="L163" s="11"/>
    </row>
    <row r="164" spans="1:12" ht="31.5" hidden="1" outlineLevel="1" x14ac:dyDescent="0.25">
      <c r="A164" s="30" t="s">
        <v>19</v>
      </c>
      <c r="B164" s="13">
        <v>124200000</v>
      </c>
      <c r="C164" s="13">
        <f>B164/$C$8</f>
        <v>39935.691318327976</v>
      </c>
      <c r="D164" s="14">
        <f>E164-$E$6</f>
        <v>43861</v>
      </c>
      <c r="E164" s="14">
        <f>F164-$F$6</f>
        <v>43861</v>
      </c>
      <c r="F164" s="14">
        <f>G164-$G$6</f>
        <v>43866</v>
      </c>
      <c r="G164" s="14">
        <f>H164-$H$6</f>
        <v>43871</v>
      </c>
      <c r="H164" s="14">
        <f>I164-$I$6</f>
        <v>43876</v>
      </c>
      <c r="I164" s="14">
        <v>43881</v>
      </c>
      <c r="J164" s="12">
        <f t="shared" si="119"/>
        <v>20</v>
      </c>
      <c r="K164" s="14">
        <v>44196</v>
      </c>
      <c r="L164" s="21" t="s">
        <v>18</v>
      </c>
    </row>
    <row r="165" spans="1:12" collapsed="1" x14ac:dyDescent="0.25"/>
    <row r="166" spans="1:12" ht="47.25" hidden="1" outlineLevel="1" x14ac:dyDescent="0.25">
      <c r="A166" s="30" t="s">
        <v>2</v>
      </c>
      <c r="B166" s="13">
        <v>160000000</v>
      </c>
      <c r="C166" s="13">
        <f>B166/$C$8</f>
        <v>51446.945337620578</v>
      </c>
      <c r="D166" s="14">
        <f>E166-$E$4</f>
        <v>43993</v>
      </c>
      <c r="E166" s="14">
        <f>F166-$F$4</f>
        <v>43993</v>
      </c>
      <c r="F166" s="14">
        <f>G166-$G$4</f>
        <v>43998</v>
      </c>
      <c r="G166" s="14">
        <f>H166-$H$4</f>
        <v>44003</v>
      </c>
      <c r="H166" s="14">
        <f>I166-$I$4</f>
        <v>44008</v>
      </c>
      <c r="I166" s="14">
        <v>44013</v>
      </c>
      <c r="J166" s="12">
        <f>I166-D166</f>
        <v>20</v>
      </c>
      <c r="K166" s="14">
        <v>44196</v>
      </c>
      <c r="L166" s="20" t="s">
        <v>106</v>
      </c>
    </row>
    <row r="167" spans="1:12" hidden="1" outlineLevel="1" x14ac:dyDescent="0.25">
      <c r="A167" s="31"/>
      <c r="B167" s="17"/>
      <c r="C167" s="17"/>
      <c r="D167" s="11"/>
      <c r="E167" s="11"/>
      <c r="F167" s="11"/>
      <c r="G167" s="11"/>
      <c r="H167" s="11"/>
      <c r="I167" s="11"/>
      <c r="J167" s="11"/>
      <c r="K167" s="11"/>
      <c r="L167" s="11"/>
    </row>
    <row r="168" spans="1:12" ht="47.25" hidden="1" outlineLevel="1" x14ac:dyDescent="0.25">
      <c r="A168" s="30" t="s">
        <v>3</v>
      </c>
      <c r="B168" s="13">
        <v>160000000</v>
      </c>
      <c r="C168" s="13">
        <f>B168/$C$8</f>
        <v>51446.945337620578</v>
      </c>
      <c r="D168" s="14">
        <f>E168-$E$4</f>
        <v>43993</v>
      </c>
      <c r="E168" s="14">
        <f>F168-$F$4</f>
        <v>43993</v>
      </c>
      <c r="F168" s="14">
        <f>G168-$G$4</f>
        <v>43998</v>
      </c>
      <c r="G168" s="14">
        <f>H168-$H$4</f>
        <v>44003</v>
      </c>
      <c r="H168" s="14">
        <f>I168-$I$4</f>
        <v>44008</v>
      </c>
      <c r="I168" s="14">
        <v>44013</v>
      </c>
      <c r="J168" s="12">
        <f>I168-D168</f>
        <v>20</v>
      </c>
      <c r="K168" s="14">
        <v>44196</v>
      </c>
      <c r="L168" s="20" t="s">
        <v>106</v>
      </c>
    </row>
    <row r="169" spans="1:12" hidden="1" outlineLevel="1" x14ac:dyDescent="0.25">
      <c r="A169" s="31"/>
      <c r="B169" s="17"/>
      <c r="C169" s="17"/>
      <c r="D169" s="11"/>
      <c r="E169" s="11"/>
      <c r="F169" s="11"/>
      <c r="G169" s="11"/>
      <c r="H169" s="11"/>
      <c r="I169" s="11"/>
      <c r="J169" s="11"/>
      <c r="K169" s="11"/>
      <c r="L169" s="11"/>
    </row>
    <row r="170" spans="1:12" ht="47.25" hidden="1" outlineLevel="1" x14ac:dyDescent="0.25">
      <c r="A170" s="30" t="s">
        <v>4</v>
      </c>
      <c r="B170" s="13">
        <v>160000000</v>
      </c>
      <c r="C170" s="13">
        <f>B170/$C$8</f>
        <v>51446.945337620578</v>
      </c>
      <c r="D170" s="14">
        <f>E170-$E$4</f>
        <v>43993</v>
      </c>
      <c r="E170" s="14">
        <f>F170-$F$4</f>
        <v>43993</v>
      </c>
      <c r="F170" s="14">
        <f>G170-$G$4</f>
        <v>43998</v>
      </c>
      <c r="G170" s="14">
        <f>H170-$H$4</f>
        <v>44003</v>
      </c>
      <c r="H170" s="14">
        <f>I170-$I$4</f>
        <v>44008</v>
      </c>
      <c r="I170" s="14">
        <v>44013</v>
      </c>
      <c r="J170" s="12">
        <f>I170-D170</f>
        <v>20</v>
      </c>
      <c r="K170" s="14">
        <v>44196</v>
      </c>
      <c r="L170" s="20" t="s">
        <v>106</v>
      </c>
    </row>
    <row r="171" spans="1:12" hidden="1" outlineLevel="1" x14ac:dyDescent="0.25">
      <c r="A171" s="31"/>
      <c r="B171" s="17"/>
      <c r="C171" s="17"/>
      <c r="D171" s="11"/>
      <c r="E171" s="11"/>
      <c r="F171" s="11"/>
      <c r="G171" s="11"/>
      <c r="H171" s="11"/>
      <c r="I171" s="11"/>
      <c r="J171" s="11"/>
      <c r="K171" s="11"/>
      <c r="L171" s="11"/>
    </row>
    <row r="172" spans="1:12" ht="47.25" hidden="1" outlineLevel="1" x14ac:dyDescent="0.25">
      <c r="A172" s="30" t="s">
        <v>5</v>
      </c>
      <c r="B172" s="13">
        <v>160000000</v>
      </c>
      <c r="C172" s="13">
        <f>B172/$C$8</f>
        <v>51446.945337620578</v>
      </c>
      <c r="D172" s="14">
        <f>E172-$E$4</f>
        <v>43993</v>
      </c>
      <c r="E172" s="14">
        <f>F172-$F$4</f>
        <v>43993</v>
      </c>
      <c r="F172" s="14">
        <f>G172-$G$4</f>
        <v>43998</v>
      </c>
      <c r="G172" s="14">
        <f>H172-$H$4</f>
        <v>44003</v>
      </c>
      <c r="H172" s="14">
        <f>I172-$I$4</f>
        <v>44008</v>
      </c>
      <c r="I172" s="14">
        <v>44013</v>
      </c>
      <c r="J172" s="12">
        <f>I172-D172</f>
        <v>20</v>
      </c>
      <c r="K172" s="14">
        <v>44196</v>
      </c>
      <c r="L172" s="20" t="s">
        <v>106</v>
      </c>
    </row>
    <row r="173" spans="1:12" hidden="1" outlineLevel="1" x14ac:dyDescent="0.25">
      <c r="A173" s="31"/>
      <c r="B173" s="17"/>
      <c r="C173" s="17"/>
      <c r="D173" s="11"/>
      <c r="E173" s="11"/>
      <c r="F173" s="11"/>
      <c r="G173" s="11"/>
      <c r="H173" s="11"/>
      <c r="I173" s="11"/>
      <c r="J173" s="11"/>
      <c r="K173" s="11"/>
      <c r="L173" s="11"/>
    </row>
    <row r="174" spans="1:12" ht="47.25" hidden="1" outlineLevel="1" x14ac:dyDescent="0.25">
      <c r="A174" s="30" t="s">
        <v>6</v>
      </c>
      <c r="B174" s="13">
        <v>160000000</v>
      </c>
      <c r="C174" s="13">
        <f>B174/$C$8</f>
        <v>51446.945337620578</v>
      </c>
      <c r="D174" s="14">
        <f>E174-$E$4</f>
        <v>43993</v>
      </c>
      <c r="E174" s="14">
        <f>F174-$F$4</f>
        <v>43993</v>
      </c>
      <c r="F174" s="14">
        <f>G174-$G$4</f>
        <v>43998</v>
      </c>
      <c r="G174" s="14">
        <f>H174-$H$4</f>
        <v>44003</v>
      </c>
      <c r="H174" s="14">
        <f>I174-$I$4</f>
        <v>44008</v>
      </c>
      <c r="I174" s="14">
        <v>44013</v>
      </c>
      <c r="J174" s="12">
        <f>I174-D174</f>
        <v>20</v>
      </c>
      <c r="K174" s="14">
        <v>44196</v>
      </c>
      <c r="L174" s="20" t="s">
        <v>106</v>
      </c>
    </row>
    <row r="175" spans="1:12" hidden="1" outlineLevel="1" x14ac:dyDescent="0.25">
      <c r="A175" s="31"/>
      <c r="B175" s="17"/>
      <c r="C175" s="17"/>
      <c r="D175" s="11"/>
      <c r="E175" s="11"/>
      <c r="F175" s="11"/>
      <c r="G175" s="11"/>
      <c r="H175" s="11"/>
      <c r="I175" s="11"/>
      <c r="J175" s="11"/>
      <c r="K175" s="11"/>
      <c r="L175" s="11"/>
    </row>
    <row r="176" spans="1:12" ht="47.25" hidden="1" outlineLevel="1" x14ac:dyDescent="0.25">
      <c r="A176" s="30" t="s">
        <v>7</v>
      </c>
      <c r="B176" s="13">
        <v>160000000</v>
      </c>
      <c r="C176" s="13">
        <f>B176/$C$8</f>
        <v>51446.945337620578</v>
      </c>
      <c r="D176" s="14">
        <f>E176-$E$4</f>
        <v>43993</v>
      </c>
      <c r="E176" s="14">
        <f>F176-$F$4</f>
        <v>43993</v>
      </c>
      <c r="F176" s="14">
        <f>G176-$G$4</f>
        <v>43998</v>
      </c>
      <c r="G176" s="14">
        <f>H176-$H$4</f>
        <v>44003</v>
      </c>
      <c r="H176" s="14">
        <f>I176-$I$4</f>
        <v>44008</v>
      </c>
      <c r="I176" s="14">
        <v>44013</v>
      </c>
      <c r="J176" s="12">
        <f>I176-D176</f>
        <v>20</v>
      </c>
      <c r="K176" s="14">
        <v>44196</v>
      </c>
      <c r="L176" s="20" t="s">
        <v>106</v>
      </c>
    </row>
    <row r="177" spans="1:12" hidden="1" outlineLevel="1" x14ac:dyDescent="0.25">
      <c r="A177" s="31"/>
      <c r="B177" s="17"/>
      <c r="C177" s="17"/>
      <c r="D177" s="11"/>
      <c r="E177" s="11"/>
      <c r="F177" s="11"/>
      <c r="G177" s="11"/>
      <c r="H177" s="11"/>
      <c r="I177" s="11"/>
      <c r="J177" s="11"/>
      <c r="K177" s="11"/>
      <c r="L177" s="11"/>
    </row>
    <row r="178" spans="1:12" ht="47.25" hidden="1" outlineLevel="1" x14ac:dyDescent="0.25">
      <c r="A178" s="30" t="s">
        <v>8</v>
      </c>
      <c r="B178" s="13">
        <v>160000000</v>
      </c>
      <c r="C178" s="13">
        <f>B178/$C$8</f>
        <v>51446.945337620578</v>
      </c>
      <c r="D178" s="14">
        <f>E178-$E$4</f>
        <v>44191</v>
      </c>
      <c r="E178" s="14">
        <f>F178-$F$4</f>
        <v>44191</v>
      </c>
      <c r="F178" s="14">
        <f>G178-$G$4</f>
        <v>44196</v>
      </c>
      <c r="G178" s="14">
        <f>H178-$H$4</f>
        <v>44201</v>
      </c>
      <c r="H178" s="14">
        <f>I178-$I$4</f>
        <v>44206</v>
      </c>
      <c r="I178" s="14">
        <v>44211</v>
      </c>
      <c r="J178" s="12">
        <f>I178-D178</f>
        <v>20</v>
      </c>
      <c r="K178" s="14">
        <v>44561</v>
      </c>
      <c r="L178" s="20" t="s">
        <v>106</v>
      </c>
    </row>
    <row r="179" spans="1:12" hidden="1" outlineLevel="1" x14ac:dyDescent="0.25">
      <c r="A179" s="31"/>
      <c r="B179" s="17"/>
      <c r="C179" s="17"/>
      <c r="D179" s="11"/>
      <c r="E179" s="11"/>
      <c r="F179" s="11"/>
      <c r="G179" s="11"/>
      <c r="H179" s="11"/>
      <c r="I179" s="11"/>
      <c r="J179" s="11"/>
      <c r="K179" s="11"/>
      <c r="L179" s="11"/>
    </row>
    <row r="180" spans="1:12" ht="47.25" hidden="1" outlineLevel="1" x14ac:dyDescent="0.25">
      <c r="A180" s="30" t="s">
        <v>9</v>
      </c>
      <c r="B180" s="13">
        <v>160000000</v>
      </c>
      <c r="C180" s="13">
        <f>B180/$C$8</f>
        <v>51446.945337620578</v>
      </c>
      <c r="D180" s="14">
        <f>E180-$E$4</f>
        <v>44191</v>
      </c>
      <c r="E180" s="14">
        <f>F180-$F$4</f>
        <v>44191</v>
      </c>
      <c r="F180" s="14">
        <f>G180-$G$4</f>
        <v>44196</v>
      </c>
      <c r="G180" s="14">
        <f>H180-$H$4</f>
        <v>44201</v>
      </c>
      <c r="H180" s="14">
        <f>I180-$I$4</f>
        <v>44206</v>
      </c>
      <c r="I180" s="14">
        <v>44211</v>
      </c>
      <c r="J180" s="12">
        <f>I180-D180</f>
        <v>20</v>
      </c>
      <c r="K180" s="14">
        <v>44561</v>
      </c>
      <c r="L180" s="20" t="s">
        <v>106</v>
      </c>
    </row>
    <row r="181" spans="1:12" hidden="1" outlineLevel="1" x14ac:dyDescent="0.25">
      <c r="A181" s="31"/>
      <c r="B181" s="17"/>
      <c r="C181" s="17"/>
      <c r="D181" s="11"/>
      <c r="E181" s="11"/>
      <c r="F181" s="11"/>
      <c r="G181" s="11"/>
      <c r="H181" s="11"/>
      <c r="I181" s="11"/>
      <c r="J181" s="11"/>
      <c r="K181" s="11"/>
      <c r="L181" s="11"/>
    </row>
    <row r="182" spans="1:12" ht="47.25" hidden="1" outlineLevel="1" x14ac:dyDescent="0.25">
      <c r="A182" s="30" t="s">
        <v>10</v>
      </c>
      <c r="B182" s="13">
        <v>160000000</v>
      </c>
      <c r="C182" s="13">
        <f>B182/$C$8</f>
        <v>51446.945337620578</v>
      </c>
      <c r="D182" s="14">
        <f>E182-$E$4</f>
        <v>44191</v>
      </c>
      <c r="E182" s="14">
        <f>F182-$F$4</f>
        <v>44191</v>
      </c>
      <c r="F182" s="14">
        <f>G182-$G$4</f>
        <v>44196</v>
      </c>
      <c r="G182" s="14">
        <f>H182-$H$4</f>
        <v>44201</v>
      </c>
      <c r="H182" s="14">
        <f>I182-$I$4</f>
        <v>44206</v>
      </c>
      <c r="I182" s="14">
        <v>44211</v>
      </c>
      <c r="J182" s="12">
        <f>I182-D182</f>
        <v>20</v>
      </c>
      <c r="K182" s="14">
        <v>44561</v>
      </c>
      <c r="L182" s="20" t="s">
        <v>106</v>
      </c>
    </row>
    <row r="183" spans="1:12" hidden="1" outlineLevel="1" x14ac:dyDescent="0.25">
      <c r="A183" s="31"/>
      <c r="B183" s="17"/>
      <c r="C183" s="17"/>
      <c r="D183" s="11"/>
      <c r="E183" s="11"/>
      <c r="F183" s="11"/>
      <c r="G183" s="11"/>
      <c r="H183" s="11"/>
      <c r="I183" s="11"/>
      <c r="J183" s="11"/>
      <c r="K183" s="11"/>
      <c r="L183" s="11"/>
    </row>
    <row r="184" spans="1:12" ht="47.25" hidden="1" outlineLevel="1" x14ac:dyDescent="0.25">
      <c r="A184" s="30" t="s">
        <v>11</v>
      </c>
      <c r="B184" s="13">
        <v>160000000</v>
      </c>
      <c r="C184" s="13">
        <f>B184/$C$8</f>
        <v>51446.945337620578</v>
      </c>
      <c r="D184" s="14">
        <f>E184-$E$4</f>
        <v>44191</v>
      </c>
      <c r="E184" s="14">
        <f>F184-$F$4</f>
        <v>44191</v>
      </c>
      <c r="F184" s="14">
        <f>G184-$G$4</f>
        <v>44196</v>
      </c>
      <c r="G184" s="14">
        <f>H184-$H$4</f>
        <v>44201</v>
      </c>
      <c r="H184" s="14">
        <f>I184-$I$4</f>
        <v>44206</v>
      </c>
      <c r="I184" s="14">
        <v>44211</v>
      </c>
      <c r="J184" s="12">
        <f>I184-D184</f>
        <v>20</v>
      </c>
      <c r="K184" s="14">
        <v>44561</v>
      </c>
      <c r="L184" s="20" t="s">
        <v>106</v>
      </c>
    </row>
    <row r="185" spans="1:12" hidden="1" outlineLevel="1" x14ac:dyDescent="0.25">
      <c r="A185" s="31"/>
      <c r="B185" s="17"/>
      <c r="C185" s="17"/>
      <c r="D185" s="11"/>
      <c r="E185" s="11"/>
      <c r="F185" s="11"/>
      <c r="G185" s="11"/>
      <c r="H185" s="11"/>
      <c r="I185" s="11"/>
      <c r="J185" s="11"/>
      <c r="K185" s="11"/>
      <c r="L185" s="11"/>
    </row>
    <row r="186" spans="1:12" ht="47.25" hidden="1" outlineLevel="1" x14ac:dyDescent="0.25">
      <c r="A186" s="30" t="s">
        <v>35</v>
      </c>
      <c r="B186" s="13">
        <v>160000000</v>
      </c>
      <c r="C186" s="13">
        <f>B186/$C$8</f>
        <v>51446.945337620578</v>
      </c>
      <c r="D186" s="14">
        <f>E186-$E$4</f>
        <v>44191</v>
      </c>
      <c r="E186" s="14">
        <f>F186-$F$4</f>
        <v>44191</v>
      </c>
      <c r="F186" s="14">
        <f>G186-$G$4</f>
        <v>44196</v>
      </c>
      <c r="G186" s="14">
        <f>H186-$H$4</f>
        <v>44201</v>
      </c>
      <c r="H186" s="14">
        <f>I186-$I$4</f>
        <v>44206</v>
      </c>
      <c r="I186" s="14">
        <v>44211</v>
      </c>
      <c r="J186" s="12">
        <f>I186-D186</f>
        <v>20</v>
      </c>
      <c r="K186" s="14">
        <v>44561</v>
      </c>
      <c r="L186" s="20" t="s">
        <v>106</v>
      </c>
    </row>
    <row r="187" spans="1:12" hidden="1" outlineLevel="1" x14ac:dyDescent="0.25">
      <c r="A187" s="31"/>
      <c r="B187" s="17"/>
      <c r="C187" s="17"/>
      <c r="D187" s="11"/>
      <c r="E187" s="11"/>
      <c r="F187" s="11"/>
      <c r="G187" s="11"/>
      <c r="H187" s="11"/>
      <c r="I187" s="11"/>
      <c r="J187" s="11"/>
      <c r="K187" s="11"/>
      <c r="L187" s="11"/>
    </row>
    <row r="188" spans="1:12" ht="47.25" hidden="1" outlineLevel="1" x14ac:dyDescent="0.25">
      <c r="A188" s="30" t="s">
        <v>36</v>
      </c>
      <c r="B188" s="13">
        <v>160000000</v>
      </c>
      <c r="C188" s="13">
        <f>B188/$C$8</f>
        <v>51446.945337620578</v>
      </c>
      <c r="D188" s="14">
        <f>E188-$E$4</f>
        <v>44191</v>
      </c>
      <c r="E188" s="14">
        <f>F188-$F$4</f>
        <v>44191</v>
      </c>
      <c r="F188" s="14">
        <f>G188-$G$4</f>
        <v>44196</v>
      </c>
      <c r="G188" s="14">
        <f>H188-$H$4</f>
        <v>44201</v>
      </c>
      <c r="H188" s="14">
        <f>I188-$I$4</f>
        <v>44206</v>
      </c>
      <c r="I188" s="14">
        <v>44211</v>
      </c>
      <c r="J188" s="12">
        <f>I188-D188</f>
        <v>20</v>
      </c>
      <c r="K188" s="14">
        <v>44561</v>
      </c>
      <c r="L188" s="20" t="s">
        <v>106</v>
      </c>
    </row>
    <row r="189" spans="1:12" hidden="1" outlineLevel="1" x14ac:dyDescent="0.25">
      <c r="A189" s="31"/>
      <c r="B189" s="17"/>
      <c r="C189" s="17"/>
      <c r="D189" s="11"/>
      <c r="E189" s="11"/>
      <c r="F189" s="11"/>
      <c r="G189" s="11"/>
      <c r="H189" s="11"/>
      <c r="I189" s="11"/>
      <c r="J189" s="11"/>
      <c r="K189" s="11"/>
      <c r="L189" s="11"/>
    </row>
    <row r="190" spans="1:12" ht="47.25" hidden="1" outlineLevel="1" x14ac:dyDescent="0.25">
      <c r="A190" s="30" t="s">
        <v>37</v>
      </c>
      <c r="B190" s="13">
        <v>160000000</v>
      </c>
      <c r="C190" s="13">
        <f>B190/$C$8</f>
        <v>51446.945337620578</v>
      </c>
      <c r="D190" s="14">
        <f>E190-$E$4</f>
        <v>44191</v>
      </c>
      <c r="E190" s="14">
        <f>F190-$F$4</f>
        <v>44191</v>
      </c>
      <c r="F190" s="14">
        <f>G190-$G$4</f>
        <v>44196</v>
      </c>
      <c r="G190" s="14">
        <f>H190-$H$4</f>
        <v>44201</v>
      </c>
      <c r="H190" s="14">
        <f>I190-$I$4</f>
        <v>44206</v>
      </c>
      <c r="I190" s="14">
        <v>44211</v>
      </c>
      <c r="J190" s="12">
        <f>I190-D190</f>
        <v>20</v>
      </c>
      <c r="K190" s="14">
        <v>44561</v>
      </c>
      <c r="L190" s="20" t="s">
        <v>106</v>
      </c>
    </row>
    <row r="191" spans="1:12" hidden="1" outlineLevel="1" x14ac:dyDescent="0.25">
      <c r="A191" s="31"/>
      <c r="B191" s="17"/>
      <c r="C191" s="17"/>
      <c r="D191" s="11"/>
      <c r="E191" s="11"/>
      <c r="F191" s="11"/>
      <c r="G191" s="11"/>
      <c r="H191" s="11"/>
      <c r="I191" s="11"/>
      <c r="J191" s="11"/>
      <c r="K191" s="11"/>
      <c r="L191" s="11"/>
    </row>
    <row r="192" spans="1:12" ht="47.25" hidden="1" outlineLevel="1" x14ac:dyDescent="0.25">
      <c r="A192" s="30" t="s">
        <v>38</v>
      </c>
      <c r="B192" s="13">
        <v>160000000</v>
      </c>
      <c r="C192" s="13">
        <f>B192/$C$8</f>
        <v>51446.945337620578</v>
      </c>
      <c r="D192" s="14">
        <f>E192-$E$4</f>
        <v>44556</v>
      </c>
      <c r="E192" s="14">
        <f>F192-$F$4</f>
        <v>44556</v>
      </c>
      <c r="F192" s="14">
        <f>G192-$G$4</f>
        <v>44561</v>
      </c>
      <c r="G192" s="14">
        <f>H192-$H$4</f>
        <v>44566</v>
      </c>
      <c r="H192" s="14">
        <f>I192-$I$4</f>
        <v>44571</v>
      </c>
      <c r="I192" s="14">
        <v>44576</v>
      </c>
      <c r="J192" s="12">
        <f>I192-D192</f>
        <v>20</v>
      </c>
      <c r="K192" s="14">
        <v>44926</v>
      </c>
      <c r="L192" s="20" t="s">
        <v>106</v>
      </c>
    </row>
    <row r="193" spans="1:12" hidden="1" outlineLevel="1" x14ac:dyDescent="0.25">
      <c r="A193" s="31"/>
      <c r="B193" s="17"/>
      <c r="C193" s="17"/>
      <c r="D193" s="11"/>
      <c r="E193" s="11"/>
      <c r="F193" s="11"/>
      <c r="G193" s="11"/>
      <c r="H193" s="11"/>
      <c r="I193" s="11"/>
      <c r="J193" s="11"/>
      <c r="K193" s="11"/>
      <c r="L193" s="11"/>
    </row>
    <row r="194" spans="1:12" ht="47.25" hidden="1" outlineLevel="1" x14ac:dyDescent="0.25">
      <c r="A194" s="30" t="s">
        <v>39</v>
      </c>
      <c r="B194" s="13">
        <v>160000000</v>
      </c>
      <c r="C194" s="13">
        <f>B194/$C$8</f>
        <v>51446.945337620578</v>
      </c>
      <c r="D194" s="14">
        <f>E194-$E$4</f>
        <v>44556</v>
      </c>
      <c r="E194" s="14">
        <f>F194-$F$4</f>
        <v>44556</v>
      </c>
      <c r="F194" s="14">
        <f>G194-$G$4</f>
        <v>44561</v>
      </c>
      <c r="G194" s="14">
        <f>H194-$H$4</f>
        <v>44566</v>
      </c>
      <c r="H194" s="14">
        <f>I194-$I$4</f>
        <v>44571</v>
      </c>
      <c r="I194" s="14">
        <v>44576</v>
      </c>
      <c r="J194" s="12">
        <f>I194-D194</f>
        <v>20</v>
      </c>
      <c r="K194" s="14">
        <v>44926</v>
      </c>
      <c r="L194" s="20" t="s">
        <v>106</v>
      </c>
    </row>
    <row r="195" spans="1:12" hidden="1" outlineLevel="1" x14ac:dyDescent="0.25">
      <c r="A195" s="31"/>
      <c r="B195" s="17"/>
      <c r="C195" s="17"/>
      <c r="D195" s="11"/>
      <c r="E195" s="11"/>
      <c r="F195" s="11"/>
      <c r="G195" s="11"/>
      <c r="H195" s="11"/>
      <c r="I195" s="11"/>
      <c r="J195" s="11"/>
      <c r="K195" s="11"/>
      <c r="L195" s="11"/>
    </row>
    <row r="196" spans="1:12" ht="47.25" hidden="1" outlineLevel="1" x14ac:dyDescent="0.25">
      <c r="A196" s="30" t="s">
        <v>40</v>
      </c>
      <c r="B196" s="13">
        <v>160000000</v>
      </c>
      <c r="C196" s="13">
        <f>B196/$C$8</f>
        <v>51446.945337620578</v>
      </c>
      <c r="D196" s="14">
        <f>E196-$E$4</f>
        <v>44556</v>
      </c>
      <c r="E196" s="14">
        <f>F196-$F$4</f>
        <v>44556</v>
      </c>
      <c r="F196" s="14">
        <f>G196-$G$4</f>
        <v>44561</v>
      </c>
      <c r="G196" s="14">
        <f>H196-$H$4</f>
        <v>44566</v>
      </c>
      <c r="H196" s="14">
        <f>I196-$I$4</f>
        <v>44571</v>
      </c>
      <c r="I196" s="14">
        <v>44576</v>
      </c>
      <c r="J196" s="12">
        <f>I196-D196</f>
        <v>20</v>
      </c>
      <c r="K196" s="14">
        <v>44926</v>
      </c>
      <c r="L196" s="20" t="s">
        <v>106</v>
      </c>
    </row>
    <row r="197" spans="1:12" hidden="1" outlineLevel="1" x14ac:dyDescent="0.25">
      <c r="A197" s="31"/>
      <c r="B197" s="17"/>
      <c r="C197" s="17"/>
      <c r="D197" s="11"/>
      <c r="E197" s="11"/>
      <c r="F197" s="11"/>
      <c r="G197" s="11"/>
      <c r="H197" s="11"/>
      <c r="I197" s="11"/>
      <c r="J197" s="11"/>
      <c r="K197" s="11"/>
      <c r="L197" s="11"/>
    </row>
    <row r="198" spans="1:12" ht="47.25" hidden="1" outlineLevel="1" x14ac:dyDescent="0.25">
      <c r="A198" s="30" t="s">
        <v>41</v>
      </c>
      <c r="B198" s="13">
        <v>160000000</v>
      </c>
      <c r="C198" s="13">
        <f>B198/$C$8</f>
        <v>51446.945337620578</v>
      </c>
      <c r="D198" s="14">
        <f>E198-$E$4</f>
        <v>44556</v>
      </c>
      <c r="E198" s="14">
        <f>F198-$F$4</f>
        <v>44556</v>
      </c>
      <c r="F198" s="14">
        <f>G198-$G$4</f>
        <v>44561</v>
      </c>
      <c r="G198" s="14">
        <f>H198-$H$4</f>
        <v>44566</v>
      </c>
      <c r="H198" s="14">
        <f>I198-$I$4</f>
        <v>44571</v>
      </c>
      <c r="I198" s="14">
        <v>44576</v>
      </c>
      <c r="J198" s="12">
        <f>I198-D198</f>
        <v>20</v>
      </c>
      <c r="K198" s="14">
        <v>44926</v>
      </c>
      <c r="L198" s="20" t="s">
        <v>106</v>
      </c>
    </row>
    <row r="199" spans="1:12" hidden="1" outlineLevel="1" x14ac:dyDescent="0.25">
      <c r="A199" s="31"/>
      <c r="B199" s="17"/>
      <c r="C199" s="17"/>
      <c r="D199" s="11"/>
      <c r="E199" s="11"/>
      <c r="F199" s="11"/>
      <c r="G199" s="11"/>
      <c r="H199" s="11"/>
      <c r="I199" s="11"/>
      <c r="J199" s="11"/>
      <c r="K199" s="11"/>
      <c r="L199" s="11"/>
    </row>
    <row r="200" spans="1:12" ht="47.25" hidden="1" outlineLevel="1" x14ac:dyDescent="0.25">
      <c r="A200" s="30" t="s">
        <v>42</v>
      </c>
      <c r="B200" s="13">
        <v>160000000</v>
      </c>
      <c r="C200" s="13">
        <f>B200/$C$8</f>
        <v>51446.945337620578</v>
      </c>
      <c r="D200" s="14">
        <f>E200-$E$4</f>
        <v>44556</v>
      </c>
      <c r="E200" s="14">
        <f>F200-$F$4</f>
        <v>44556</v>
      </c>
      <c r="F200" s="14">
        <f>G200-$G$4</f>
        <v>44561</v>
      </c>
      <c r="G200" s="14">
        <f>H200-$H$4</f>
        <v>44566</v>
      </c>
      <c r="H200" s="14">
        <f>I200-$I$4</f>
        <v>44571</v>
      </c>
      <c r="I200" s="14">
        <v>44576</v>
      </c>
      <c r="J200" s="12">
        <f>I200-D200</f>
        <v>20</v>
      </c>
      <c r="K200" s="14">
        <v>44926</v>
      </c>
      <c r="L200" s="20" t="s">
        <v>106</v>
      </c>
    </row>
    <row r="201" spans="1:12" hidden="1" outlineLevel="1" x14ac:dyDescent="0.25">
      <c r="A201" s="31"/>
      <c r="B201" s="17"/>
      <c r="C201" s="17"/>
      <c r="D201" s="11"/>
      <c r="E201" s="11"/>
      <c r="F201" s="11"/>
      <c r="G201" s="11"/>
      <c r="H201" s="11"/>
      <c r="I201" s="11"/>
      <c r="J201" s="11"/>
      <c r="K201" s="11"/>
      <c r="L201" s="11"/>
    </row>
    <row r="202" spans="1:12" ht="47.25" hidden="1" outlineLevel="1" x14ac:dyDescent="0.25">
      <c r="A202" s="30" t="s">
        <v>43</v>
      </c>
      <c r="B202" s="13">
        <v>160000000</v>
      </c>
      <c r="C202" s="13">
        <f>B202/$C$8</f>
        <v>51446.945337620578</v>
      </c>
      <c r="D202" s="14">
        <f>E202-$E$4</f>
        <v>44556</v>
      </c>
      <c r="E202" s="14">
        <f>F202-$F$4</f>
        <v>44556</v>
      </c>
      <c r="F202" s="14">
        <f>G202-$G$4</f>
        <v>44561</v>
      </c>
      <c r="G202" s="14">
        <f>H202-$H$4</f>
        <v>44566</v>
      </c>
      <c r="H202" s="14">
        <f>I202-$I$4</f>
        <v>44571</v>
      </c>
      <c r="I202" s="14">
        <v>44576</v>
      </c>
      <c r="J202" s="12">
        <f>I202-D202</f>
        <v>20</v>
      </c>
      <c r="K202" s="14">
        <v>44926</v>
      </c>
      <c r="L202" s="20" t="s">
        <v>106</v>
      </c>
    </row>
    <row r="203" spans="1:12" hidden="1" outlineLevel="1" x14ac:dyDescent="0.25">
      <c r="A203" s="31"/>
      <c r="B203" s="17"/>
      <c r="C203" s="17"/>
      <c r="D203" s="11"/>
      <c r="E203" s="11"/>
      <c r="F203" s="11"/>
      <c r="G203" s="11"/>
      <c r="H203" s="11"/>
      <c r="I203" s="11"/>
      <c r="J203" s="11"/>
      <c r="K203" s="11"/>
      <c r="L203" s="11"/>
    </row>
    <row r="204" spans="1:12" ht="47.25" hidden="1" outlineLevel="1" x14ac:dyDescent="0.25">
      <c r="A204" s="30" t="s">
        <v>44</v>
      </c>
      <c r="B204" s="13">
        <v>160000000</v>
      </c>
      <c r="C204" s="13">
        <f>B204/$C$8</f>
        <v>51446.945337620578</v>
      </c>
      <c r="D204" s="14">
        <f>E204-$E$4</f>
        <v>44921</v>
      </c>
      <c r="E204" s="14">
        <f>F204-$F$4</f>
        <v>44921</v>
      </c>
      <c r="F204" s="14">
        <f>G204-$G$4</f>
        <v>44926</v>
      </c>
      <c r="G204" s="14">
        <f>H204-$H$4</f>
        <v>44931</v>
      </c>
      <c r="H204" s="14">
        <f>I204-$I$4</f>
        <v>44936</v>
      </c>
      <c r="I204" s="14">
        <v>44941</v>
      </c>
      <c r="J204" s="12">
        <f>I204-D204</f>
        <v>20</v>
      </c>
      <c r="K204" s="14">
        <v>45291</v>
      </c>
      <c r="L204" s="20" t="s">
        <v>106</v>
      </c>
    </row>
    <row r="205" spans="1:12" hidden="1" outlineLevel="1" x14ac:dyDescent="0.25">
      <c r="A205" s="31"/>
      <c r="B205" s="17"/>
      <c r="C205" s="17"/>
      <c r="D205" s="11"/>
      <c r="E205" s="11"/>
      <c r="F205" s="11"/>
      <c r="G205" s="11"/>
      <c r="H205" s="11"/>
      <c r="I205" s="11"/>
      <c r="J205" s="11"/>
      <c r="K205" s="11"/>
      <c r="L205" s="11"/>
    </row>
    <row r="206" spans="1:12" ht="47.25" hidden="1" outlineLevel="1" x14ac:dyDescent="0.25">
      <c r="A206" s="30" t="s">
        <v>45</v>
      </c>
      <c r="B206" s="13">
        <v>160000000</v>
      </c>
      <c r="C206" s="13">
        <f>B206/$C$8</f>
        <v>51446.945337620578</v>
      </c>
      <c r="D206" s="14">
        <f>E206-$E$4</f>
        <v>44921</v>
      </c>
      <c r="E206" s="14">
        <f>F206-$F$4</f>
        <v>44921</v>
      </c>
      <c r="F206" s="14">
        <f>G206-$G$4</f>
        <v>44926</v>
      </c>
      <c r="G206" s="14">
        <f>H206-$H$4</f>
        <v>44931</v>
      </c>
      <c r="H206" s="14">
        <f>I206-$I$4</f>
        <v>44936</v>
      </c>
      <c r="I206" s="14">
        <v>44941</v>
      </c>
      <c r="J206" s="12">
        <f>I206-D206</f>
        <v>20</v>
      </c>
      <c r="K206" s="14">
        <v>45291</v>
      </c>
      <c r="L206" s="20" t="s">
        <v>106</v>
      </c>
    </row>
    <row r="207" spans="1:12" hidden="1" outlineLevel="1" x14ac:dyDescent="0.25">
      <c r="A207" s="31"/>
      <c r="B207" s="17"/>
      <c r="C207" s="17"/>
      <c r="D207" s="11"/>
      <c r="E207" s="11"/>
      <c r="F207" s="11"/>
      <c r="G207" s="11"/>
      <c r="H207" s="11"/>
      <c r="I207" s="11"/>
      <c r="J207" s="11"/>
      <c r="K207" s="11"/>
      <c r="L207" s="11"/>
    </row>
    <row r="208" spans="1:12" ht="47.25" hidden="1" outlineLevel="1" x14ac:dyDescent="0.25">
      <c r="A208" s="30" t="s">
        <v>46</v>
      </c>
      <c r="B208" s="13">
        <v>160000000</v>
      </c>
      <c r="C208" s="13">
        <f>B208/$C$8</f>
        <v>51446.945337620578</v>
      </c>
      <c r="D208" s="14">
        <f>E208-$E$4</f>
        <v>44921</v>
      </c>
      <c r="E208" s="14">
        <f>F208-$F$4</f>
        <v>44921</v>
      </c>
      <c r="F208" s="14">
        <f>G208-$G$4</f>
        <v>44926</v>
      </c>
      <c r="G208" s="14">
        <f>H208-$H$4</f>
        <v>44931</v>
      </c>
      <c r="H208" s="14">
        <f>I208-$I$4</f>
        <v>44936</v>
      </c>
      <c r="I208" s="14">
        <v>44941</v>
      </c>
      <c r="J208" s="12">
        <f>I208-D208</f>
        <v>20</v>
      </c>
      <c r="K208" s="14">
        <v>45291</v>
      </c>
      <c r="L208" s="20" t="s">
        <v>106</v>
      </c>
    </row>
    <row r="209" spans="1:12" hidden="1" outlineLevel="1" x14ac:dyDescent="0.25">
      <c r="A209" s="31"/>
      <c r="B209" s="17"/>
      <c r="C209" s="17"/>
      <c r="D209" s="11"/>
      <c r="E209" s="11"/>
      <c r="F209" s="11"/>
      <c r="G209" s="11"/>
      <c r="H209" s="11"/>
      <c r="I209" s="11"/>
      <c r="J209" s="11"/>
      <c r="K209" s="11"/>
      <c r="L209" s="11"/>
    </row>
    <row r="210" spans="1:12" ht="47.25" hidden="1" outlineLevel="1" x14ac:dyDescent="0.25">
      <c r="A210" s="30" t="s">
        <v>47</v>
      </c>
      <c r="B210" s="13">
        <v>160000000</v>
      </c>
      <c r="C210" s="13">
        <f>B210/$C$8</f>
        <v>51446.945337620578</v>
      </c>
      <c r="D210" s="14">
        <f>E210-$E$4</f>
        <v>44921</v>
      </c>
      <c r="E210" s="14">
        <f>F210-$F$4</f>
        <v>44921</v>
      </c>
      <c r="F210" s="14">
        <f>G210-$G$4</f>
        <v>44926</v>
      </c>
      <c r="G210" s="14">
        <f>H210-$H$4</f>
        <v>44931</v>
      </c>
      <c r="H210" s="14">
        <f>I210-$I$4</f>
        <v>44936</v>
      </c>
      <c r="I210" s="14">
        <v>44941</v>
      </c>
      <c r="J210" s="12">
        <f>I210-D210</f>
        <v>20</v>
      </c>
      <c r="K210" s="14">
        <v>45291</v>
      </c>
      <c r="L210" s="20" t="s">
        <v>106</v>
      </c>
    </row>
    <row r="211" spans="1:12" hidden="1" outlineLevel="1" x14ac:dyDescent="0.25">
      <c r="A211" s="31"/>
      <c r="B211" s="17"/>
      <c r="C211" s="17"/>
      <c r="D211" s="11"/>
      <c r="E211" s="11"/>
      <c r="F211" s="11"/>
      <c r="G211" s="11"/>
      <c r="H211" s="11"/>
      <c r="I211" s="11"/>
      <c r="J211" s="11"/>
      <c r="K211" s="11"/>
      <c r="L211" s="11"/>
    </row>
    <row r="212" spans="1:12" ht="47.25" hidden="1" outlineLevel="1" x14ac:dyDescent="0.25">
      <c r="A212" s="30" t="s">
        <v>48</v>
      </c>
      <c r="B212" s="13">
        <v>160000000</v>
      </c>
      <c r="C212" s="13">
        <f>B212/$C$8</f>
        <v>51446.945337620578</v>
      </c>
      <c r="D212" s="14">
        <f>E212-$E$4</f>
        <v>44921</v>
      </c>
      <c r="E212" s="14">
        <f>F212-$F$4</f>
        <v>44921</v>
      </c>
      <c r="F212" s="14">
        <f>G212-$G$4</f>
        <v>44926</v>
      </c>
      <c r="G212" s="14">
        <f>H212-$H$4</f>
        <v>44931</v>
      </c>
      <c r="H212" s="14">
        <f>I212-$I$4</f>
        <v>44936</v>
      </c>
      <c r="I212" s="14">
        <v>44941</v>
      </c>
      <c r="J212" s="12">
        <f>I212-D212</f>
        <v>20</v>
      </c>
      <c r="K212" s="14">
        <v>45291</v>
      </c>
      <c r="L212" s="20" t="s">
        <v>106</v>
      </c>
    </row>
    <row r="213" spans="1:12" hidden="1" outlineLevel="1" x14ac:dyDescent="0.25">
      <c r="A213" s="31"/>
      <c r="B213" s="17"/>
      <c r="C213" s="17"/>
      <c r="D213" s="11"/>
      <c r="E213" s="11"/>
      <c r="F213" s="11"/>
      <c r="G213" s="11"/>
      <c r="H213" s="11"/>
      <c r="I213" s="11"/>
      <c r="J213" s="11"/>
      <c r="K213" s="11"/>
      <c r="L213" s="11"/>
    </row>
    <row r="214" spans="1:12" ht="47.25" hidden="1" outlineLevel="1" x14ac:dyDescent="0.25">
      <c r="A214" s="30" t="s">
        <v>49</v>
      </c>
      <c r="B214" s="13">
        <v>160000000</v>
      </c>
      <c r="C214" s="13">
        <f>B214/$C$8</f>
        <v>51446.945337620578</v>
      </c>
      <c r="D214" s="14">
        <f>E214-$E$4</f>
        <v>44921</v>
      </c>
      <c r="E214" s="14">
        <f>F214-$F$4</f>
        <v>44921</v>
      </c>
      <c r="F214" s="14">
        <f>G214-$G$4</f>
        <v>44926</v>
      </c>
      <c r="G214" s="14">
        <f>H214-$H$4</f>
        <v>44931</v>
      </c>
      <c r="H214" s="14">
        <f>I214-$I$4</f>
        <v>44936</v>
      </c>
      <c r="I214" s="14">
        <v>44941</v>
      </c>
      <c r="J214" s="12">
        <f>I214-D214</f>
        <v>20</v>
      </c>
      <c r="K214" s="14">
        <v>45291</v>
      </c>
      <c r="L214" s="20" t="s">
        <v>106</v>
      </c>
    </row>
    <row r="215" spans="1:12" hidden="1" outlineLevel="1" x14ac:dyDescent="0.25">
      <c r="A215" s="31"/>
      <c r="B215" s="17"/>
      <c r="C215" s="17"/>
      <c r="D215" s="11"/>
      <c r="E215" s="11"/>
      <c r="F215" s="11"/>
      <c r="G215" s="11"/>
      <c r="H215" s="11"/>
      <c r="I215" s="11"/>
      <c r="J215" s="11"/>
      <c r="K215" s="11"/>
      <c r="L215" s="11"/>
    </row>
    <row r="216" spans="1:12" ht="31.5" hidden="1" outlineLevel="1" x14ac:dyDescent="0.25">
      <c r="A216" s="30" t="s">
        <v>14</v>
      </c>
      <c r="B216" s="13">
        <v>199640000</v>
      </c>
      <c r="C216" s="13">
        <f>B216/$C$8</f>
        <v>64192.92604501608</v>
      </c>
      <c r="D216" s="14">
        <f>E216-$E$4</f>
        <v>43852</v>
      </c>
      <c r="E216" s="14">
        <f>F216-$F$4</f>
        <v>43852</v>
      </c>
      <c r="F216" s="14">
        <f>G216-$G$4</f>
        <v>43857</v>
      </c>
      <c r="G216" s="14">
        <f>H216-$H$4</f>
        <v>43862</v>
      </c>
      <c r="H216" s="14">
        <f>I216-$I$4</f>
        <v>43867</v>
      </c>
      <c r="I216" s="14">
        <v>43872</v>
      </c>
      <c r="J216" s="12">
        <f t="shared" ref="J216:J264" si="120">I216-D216</f>
        <v>20</v>
      </c>
      <c r="K216" s="14">
        <v>44196</v>
      </c>
      <c r="L216" s="21" t="s">
        <v>109</v>
      </c>
    </row>
    <row r="217" spans="1:12" hidden="1" outlineLevel="1" x14ac:dyDescent="0.25">
      <c r="A217" s="31"/>
      <c r="B217" s="17"/>
      <c r="C217" s="17"/>
      <c r="D217" s="11"/>
      <c r="E217" s="11"/>
      <c r="F217" s="11"/>
      <c r="G217" s="11"/>
      <c r="H217" s="11"/>
      <c r="I217" s="11"/>
      <c r="J217" s="11"/>
      <c r="K217" s="11"/>
      <c r="L217" s="11"/>
    </row>
    <row r="218" spans="1:12" ht="31.5" hidden="1" outlineLevel="1" x14ac:dyDescent="0.25">
      <c r="A218" s="30" t="s">
        <v>14</v>
      </c>
      <c r="B218" s="13">
        <v>208320000</v>
      </c>
      <c r="C218" s="13">
        <f>B218/$C$8</f>
        <v>66983.922829581992</v>
      </c>
      <c r="D218" s="14">
        <f>E218-$E$4</f>
        <v>44191</v>
      </c>
      <c r="E218" s="14">
        <f>F218-$F$4</f>
        <v>44191</v>
      </c>
      <c r="F218" s="14">
        <f>G218-$G$4</f>
        <v>44196</v>
      </c>
      <c r="G218" s="14">
        <f>H218-$H$4</f>
        <v>44201</v>
      </c>
      <c r="H218" s="14">
        <f>I218-$I$4</f>
        <v>44206</v>
      </c>
      <c r="I218" s="14">
        <v>44211</v>
      </c>
      <c r="J218" s="12">
        <f t="shared" si="120"/>
        <v>20</v>
      </c>
      <c r="K218" s="14">
        <v>44561</v>
      </c>
      <c r="L218" s="21" t="s">
        <v>109</v>
      </c>
    </row>
    <row r="219" spans="1:12" hidden="1" outlineLevel="1" x14ac:dyDescent="0.25">
      <c r="A219" s="31"/>
      <c r="B219" s="17"/>
      <c r="C219" s="17"/>
      <c r="D219" s="11"/>
      <c r="E219" s="11"/>
      <c r="F219" s="11"/>
      <c r="G219" s="11"/>
      <c r="H219" s="11"/>
      <c r="I219" s="11"/>
      <c r="J219" s="11"/>
      <c r="K219" s="11"/>
      <c r="L219" s="11"/>
    </row>
    <row r="220" spans="1:12" ht="31.5" hidden="1" outlineLevel="1" x14ac:dyDescent="0.25">
      <c r="A220" s="30" t="s">
        <v>14</v>
      </c>
      <c r="B220" s="13">
        <v>225680000</v>
      </c>
      <c r="C220" s="13">
        <f>B220/$C$8</f>
        <v>72565.916398713831</v>
      </c>
      <c r="D220" s="14">
        <f>E220-$E$4</f>
        <v>44556</v>
      </c>
      <c r="E220" s="14">
        <f>F220-$F$4</f>
        <v>44556</v>
      </c>
      <c r="F220" s="14">
        <f>G220-$G$4</f>
        <v>44561</v>
      </c>
      <c r="G220" s="14">
        <f>H220-$H$4</f>
        <v>44566</v>
      </c>
      <c r="H220" s="14">
        <f>I220-$I$4</f>
        <v>44571</v>
      </c>
      <c r="I220" s="14">
        <v>44576</v>
      </c>
      <c r="J220" s="12">
        <f t="shared" si="120"/>
        <v>20</v>
      </c>
      <c r="K220" s="14">
        <v>44926</v>
      </c>
      <c r="L220" s="21" t="s">
        <v>109</v>
      </c>
    </row>
    <row r="221" spans="1:12" hidden="1" outlineLevel="1" x14ac:dyDescent="0.25">
      <c r="A221" s="31"/>
      <c r="B221" s="17"/>
      <c r="C221" s="17"/>
      <c r="D221" s="11"/>
      <c r="E221" s="11"/>
      <c r="F221" s="11"/>
      <c r="G221" s="11"/>
      <c r="H221" s="11"/>
      <c r="I221" s="11"/>
      <c r="J221" s="11"/>
      <c r="K221" s="11"/>
      <c r="L221" s="11"/>
    </row>
    <row r="222" spans="1:12" ht="31.5" hidden="1" outlineLevel="1" x14ac:dyDescent="0.25">
      <c r="A222" s="30" t="s">
        <v>14</v>
      </c>
      <c r="B222" s="13">
        <v>234360000.00000006</v>
      </c>
      <c r="C222" s="13">
        <f>B222/$C$8</f>
        <v>75356.913183279758</v>
      </c>
      <c r="D222" s="14">
        <f>E222-$E$4</f>
        <v>44921</v>
      </c>
      <c r="E222" s="14">
        <f>F222-$F$4</f>
        <v>44921</v>
      </c>
      <c r="F222" s="14">
        <f>G222-$G$4</f>
        <v>44926</v>
      </c>
      <c r="G222" s="14">
        <f>H222-$H$4</f>
        <v>44931</v>
      </c>
      <c r="H222" s="14">
        <f>I222-$I$4</f>
        <v>44936</v>
      </c>
      <c r="I222" s="14">
        <v>44941</v>
      </c>
      <c r="J222" s="12">
        <f t="shared" si="120"/>
        <v>20</v>
      </c>
      <c r="K222" s="14">
        <v>45291</v>
      </c>
      <c r="L222" s="21" t="s">
        <v>109</v>
      </c>
    </row>
    <row r="223" spans="1:12" hidden="1" outlineLevel="1" x14ac:dyDescent="0.25">
      <c r="A223" s="31"/>
      <c r="B223" s="17"/>
      <c r="C223" s="17"/>
      <c r="D223" s="11"/>
      <c r="E223" s="11"/>
      <c r="F223" s="11"/>
      <c r="G223" s="11"/>
      <c r="H223" s="11"/>
      <c r="I223" s="11"/>
      <c r="J223" s="11"/>
      <c r="K223" s="11"/>
      <c r="L223" s="11"/>
    </row>
    <row r="224" spans="1:12" ht="47.25" hidden="1" outlineLevel="1" x14ac:dyDescent="0.25">
      <c r="A224" s="30" t="s">
        <v>15</v>
      </c>
      <c r="B224" s="13">
        <v>163200000</v>
      </c>
      <c r="C224" s="13">
        <f>B224/$C$8</f>
        <v>52475.884244372988</v>
      </c>
      <c r="D224" s="14">
        <f>E224-$E$4</f>
        <v>44191</v>
      </c>
      <c r="E224" s="14">
        <f>F224-$F$4</f>
        <v>44191</v>
      </c>
      <c r="F224" s="14">
        <f>G224-$G$4</f>
        <v>44196</v>
      </c>
      <c r="G224" s="14">
        <f>H224-$H$4</f>
        <v>44201</v>
      </c>
      <c r="H224" s="14">
        <f>I224-$I$4</f>
        <v>44206</v>
      </c>
      <c r="I224" s="14">
        <v>44211</v>
      </c>
      <c r="J224" s="12">
        <f t="shared" si="120"/>
        <v>20</v>
      </c>
      <c r="K224" s="14">
        <v>44561</v>
      </c>
      <c r="L224" s="21" t="s">
        <v>16</v>
      </c>
    </row>
    <row r="225" spans="1:12" hidden="1" outlineLevel="1" x14ac:dyDescent="0.25">
      <c r="A225" s="31"/>
      <c r="B225" s="17"/>
      <c r="C225" s="17"/>
      <c r="D225" s="11"/>
      <c r="E225" s="11"/>
      <c r="F225" s="11"/>
      <c r="G225" s="11"/>
      <c r="H225" s="11"/>
      <c r="I225" s="11"/>
      <c r="J225" s="11"/>
      <c r="K225" s="11"/>
      <c r="L225" s="11"/>
    </row>
    <row r="226" spans="1:12" ht="47.25" hidden="1" outlineLevel="1" x14ac:dyDescent="0.25">
      <c r="A226" s="30" t="s">
        <v>15</v>
      </c>
      <c r="B226" s="13">
        <v>176800000</v>
      </c>
      <c r="C226" s="13">
        <f>B226/$C$8</f>
        <v>56848.874598070739</v>
      </c>
      <c r="D226" s="14">
        <f>E226-$E$4</f>
        <v>44556</v>
      </c>
      <c r="E226" s="14">
        <f>F226-$F$4</f>
        <v>44556</v>
      </c>
      <c r="F226" s="14">
        <f>G226-$G$4</f>
        <v>44561</v>
      </c>
      <c r="G226" s="14">
        <f>H226-$H$4</f>
        <v>44566</v>
      </c>
      <c r="H226" s="14">
        <f>I226-$I$4</f>
        <v>44571</v>
      </c>
      <c r="I226" s="14">
        <v>44576</v>
      </c>
      <c r="J226" s="12">
        <f t="shared" si="120"/>
        <v>20</v>
      </c>
      <c r="K226" s="14">
        <v>44926</v>
      </c>
      <c r="L226" s="21" t="s">
        <v>16</v>
      </c>
    </row>
    <row r="227" spans="1:12" hidden="1" outlineLevel="1" x14ac:dyDescent="0.25">
      <c r="A227" s="31"/>
      <c r="B227" s="17"/>
      <c r="C227" s="17"/>
      <c r="D227" s="11"/>
      <c r="E227" s="11"/>
      <c r="F227" s="11"/>
      <c r="G227" s="11"/>
      <c r="H227" s="11"/>
      <c r="I227" s="11"/>
      <c r="J227" s="11"/>
      <c r="K227" s="11"/>
      <c r="L227" s="11"/>
    </row>
    <row r="228" spans="1:12" ht="47.25" hidden="1" outlineLevel="1" x14ac:dyDescent="0.25">
      <c r="A228" s="30" t="s">
        <v>15</v>
      </c>
      <c r="B228" s="13">
        <v>183600000</v>
      </c>
      <c r="C228" s="13">
        <f>B228/$C$8</f>
        <v>59035.369774919614</v>
      </c>
      <c r="D228" s="14">
        <f>E228-$E$4</f>
        <v>44921</v>
      </c>
      <c r="E228" s="14">
        <f>F228-$F$4</f>
        <v>44921</v>
      </c>
      <c r="F228" s="14">
        <f>G228-$G$4</f>
        <v>44926</v>
      </c>
      <c r="G228" s="14">
        <f>H228-$H$4</f>
        <v>44931</v>
      </c>
      <c r="H228" s="14">
        <f>I228-$I$4</f>
        <v>44936</v>
      </c>
      <c r="I228" s="14">
        <v>44941</v>
      </c>
      <c r="J228" s="12">
        <f t="shared" si="120"/>
        <v>20</v>
      </c>
      <c r="K228" s="14">
        <v>45291</v>
      </c>
      <c r="L228" s="21" t="s">
        <v>16</v>
      </c>
    </row>
    <row r="229" spans="1:12" hidden="1" outlineLevel="1" x14ac:dyDescent="0.25">
      <c r="A229" s="31"/>
      <c r="B229" s="17"/>
      <c r="C229" s="17"/>
      <c r="D229" s="11"/>
      <c r="E229" s="11"/>
      <c r="F229" s="11"/>
      <c r="G229" s="11"/>
      <c r="H229" s="11"/>
      <c r="I229" s="11"/>
      <c r="J229" s="11"/>
      <c r="K229" s="11"/>
      <c r="L229" s="11"/>
    </row>
    <row r="230" spans="1:12" ht="47.25" hidden="1" outlineLevel="1" x14ac:dyDescent="0.25">
      <c r="A230" s="30" t="s">
        <v>17</v>
      </c>
      <c r="B230" s="13">
        <v>129600000</v>
      </c>
      <c r="C230" s="13">
        <f>B230/$C$8</f>
        <v>41672.025723472667</v>
      </c>
      <c r="D230" s="14">
        <f>E230-$E$4</f>
        <v>44191</v>
      </c>
      <c r="E230" s="14">
        <f>F230-$F$4</f>
        <v>44191</v>
      </c>
      <c r="F230" s="14">
        <f>G230-$G$4</f>
        <v>44196</v>
      </c>
      <c r="G230" s="14">
        <f>H230-$H$4</f>
        <v>44201</v>
      </c>
      <c r="H230" s="14">
        <f>I230-$I$4</f>
        <v>44206</v>
      </c>
      <c r="I230" s="14">
        <v>44211</v>
      </c>
      <c r="J230" s="12">
        <f t="shared" si="120"/>
        <v>20</v>
      </c>
      <c r="K230" s="14">
        <v>44561</v>
      </c>
      <c r="L230" s="21" t="s">
        <v>16</v>
      </c>
    </row>
    <row r="231" spans="1:12" hidden="1" outlineLevel="1" x14ac:dyDescent="0.25">
      <c r="A231" s="31"/>
      <c r="B231" s="17"/>
      <c r="C231" s="17"/>
      <c r="D231" s="11"/>
      <c r="E231" s="11"/>
      <c r="F231" s="11"/>
      <c r="G231" s="11"/>
      <c r="H231" s="11"/>
      <c r="I231" s="11"/>
      <c r="J231" s="11"/>
      <c r="K231" s="11"/>
      <c r="L231" s="11"/>
    </row>
    <row r="232" spans="1:12" ht="31.5" hidden="1" outlineLevel="1" x14ac:dyDescent="0.25">
      <c r="A232" s="30" t="s">
        <v>17</v>
      </c>
      <c r="B232" s="13">
        <v>140400000</v>
      </c>
      <c r="C232" s="13">
        <f>B232/$C$8</f>
        <v>45144.694533762056</v>
      </c>
      <c r="D232" s="14">
        <f>E232-$E$4</f>
        <v>44556</v>
      </c>
      <c r="E232" s="14">
        <f>F232-$F$4</f>
        <v>44556</v>
      </c>
      <c r="F232" s="14">
        <f>G232-$G$4</f>
        <v>44561</v>
      </c>
      <c r="G232" s="14">
        <f>H232-$H$4</f>
        <v>44566</v>
      </c>
      <c r="H232" s="14">
        <f>I232-$I$4</f>
        <v>44571</v>
      </c>
      <c r="I232" s="14">
        <v>44576</v>
      </c>
      <c r="J232" s="12">
        <f t="shared" si="120"/>
        <v>20</v>
      </c>
      <c r="K232" s="14">
        <v>44926</v>
      </c>
      <c r="L232" s="21" t="s">
        <v>18</v>
      </c>
    </row>
    <row r="233" spans="1:12" hidden="1" outlineLevel="1" x14ac:dyDescent="0.25">
      <c r="A233" s="31"/>
      <c r="B233" s="17"/>
      <c r="C233" s="17"/>
      <c r="D233" s="11"/>
      <c r="E233" s="11"/>
      <c r="F233" s="11"/>
      <c r="G233" s="11"/>
      <c r="H233" s="11"/>
      <c r="I233" s="11"/>
      <c r="J233" s="11"/>
      <c r="K233" s="11"/>
      <c r="L233" s="11"/>
    </row>
    <row r="234" spans="1:12" ht="31.5" hidden="1" outlineLevel="1" x14ac:dyDescent="0.25">
      <c r="A234" s="30" t="s">
        <v>17</v>
      </c>
      <c r="B234" s="13">
        <v>145800000</v>
      </c>
      <c r="C234" s="13">
        <f>B234/$C$8</f>
        <v>46881.028938906755</v>
      </c>
      <c r="D234" s="14">
        <f>E234-$E$4</f>
        <v>44921</v>
      </c>
      <c r="E234" s="14">
        <f>F234-$F$4</f>
        <v>44921</v>
      </c>
      <c r="F234" s="14">
        <f>G234-$G$4</f>
        <v>44926</v>
      </c>
      <c r="G234" s="14">
        <f>H234-$H$4</f>
        <v>44931</v>
      </c>
      <c r="H234" s="14">
        <f>I234-$I$4</f>
        <v>44936</v>
      </c>
      <c r="I234" s="14">
        <v>44941</v>
      </c>
      <c r="J234" s="12">
        <f t="shared" si="120"/>
        <v>20</v>
      </c>
      <c r="K234" s="14">
        <v>45291</v>
      </c>
      <c r="L234" s="21" t="s">
        <v>18</v>
      </c>
    </row>
    <row r="235" spans="1:12" hidden="1" outlineLevel="1" x14ac:dyDescent="0.25">
      <c r="A235" s="31"/>
      <c r="B235" s="17"/>
      <c r="C235" s="17"/>
      <c r="D235" s="11"/>
      <c r="E235" s="11"/>
      <c r="F235" s="11"/>
      <c r="G235" s="11"/>
      <c r="H235" s="11"/>
      <c r="I235" s="11"/>
      <c r="J235" s="11"/>
      <c r="K235" s="11"/>
      <c r="L235" s="11"/>
    </row>
    <row r="236" spans="1:12" ht="31.5" hidden="1" outlineLevel="1" x14ac:dyDescent="0.25">
      <c r="A236" s="30" t="s">
        <v>19</v>
      </c>
      <c r="B236" s="13">
        <v>129600000</v>
      </c>
      <c r="C236" s="13">
        <f>B236/$C$8</f>
        <v>41672.025723472667</v>
      </c>
      <c r="D236" s="14">
        <f>E236-$E$4</f>
        <v>44191</v>
      </c>
      <c r="E236" s="14">
        <f>F236-$F$4</f>
        <v>44191</v>
      </c>
      <c r="F236" s="14">
        <f>G236-$G$4</f>
        <v>44196</v>
      </c>
      <c r="G236" s="14">
        <f>H236-$H$4</f>
        <v>44201</v>
      </c>
      <c r="H236" s="14">
        <f>I236-$I$4</f>
        <v>44206</v>
      </c>
      <c r="I236" s="14">
        <v>44211</v>
      </c>
      <c r="J236" s="12">
        <f t="shared" si="120"/>
        <v>20</v>
      </c>
      <c r="K236" s="14">
        <v>44561</v>
      </c>
      <c r="L236" s="21" t="s">
        <v>18</v>
      </c>
    </row>
    <row r="237" spans="1:12" hidden="1" outlineLevel="1" x14ac:dyDescent="0.25">
      <c r="A237" s="31"/>
      <c r="B237" s="17"/>
      <c r="C237" s="17"/>
      <c r="D237" s="11"/>
      <c r="E237" s="11"/>
      <c r="F237" s="11"/>
      <c r="G237" s="11"/>
      <c r="H237" s="11"/>
      <c r="I237" s="11"/>
      <c r="J237" s="11"/>
      <c r="K237" s="11"/>
      <c r="L237" s="11"/>
    </row>
    <row r="238" spans="1:12" ht="31.5" hidden="1" outlineLevel="1" x14ac:dyDescent="0.25">
      <c r="A238" s="30" t="s">
        <v>19</v>
      </c>
      <c r="B238" s="13">
        <v>140400000</v>
      </c>
      <c r="C238" s="13">
        <f>B238/$C$8</f>
        <v>45144.694533762056</v>
      </c>
      <c r="D238" s="14">
        <f>E238-$E$4</f>
        <v>44556</v>
      </c>
      <c r="E238" s="14">
        <f>F238-$F$4</f>
        <v>44556</v>
      </c>
      <c r="F238" s="14">
        <f>G238-$G$4</f>
        <v>44561</v>
      </c>
      <c r="G238" s="14">
        <f>H238-$H$4</f>
        <v>44566</v>
      </c>
      <c r="H238" s="14">
        <f>I238-$I$4</f>
        <v>44571</v>
      </c>
      <c r="I238" s="14">
        <v>44576</v>
      </c>
      <c r="J238" s="12">
        <f t="shared" si="120"/>
        <v>20</v>
      </c>
      <c r="K238" s="14">
        <v>44926</v>
      </c>
      <c r="L238" s="21" t="s">
        <v>18</v>
      </c>
    </row>
    <row r="239" spans="1:12" hidden="1" outlineLevel="1" x14ac:dyDescent="0.25">
      <c r="A239" s="31"/>
      <c r="B239" s="17"/>
      <c r="C239" s="17"/>
      <c r="D239" s="11"/>
      <c r="E239" s="11"/>
      <c r="F239" s="11"/>
      <c r="G239" s="11"/>
      <c r="H239" s="11"/>
      <c r="I239" s="11"/>
      <c r="J239" s="11"/>
      <c r="K239" s="11"/>
      <c r="L239" s="11"/>
    </row>
    <row r="240" spans="1:12" ht="31.5" hidden="1" outlineLevel="1" x14ac:dyDescent="0.25">
      <c r="A240" s="30" t="s">
        <v>19</v>
      </c>
      <c r="B240" s="13">
        <v>145800000</v>
      </c>
      <c r="C240" s="13">
        <f>B240/$C$8</f>
        <v>46881.028938906755</v>
      </c>
      <c r="D240" s="14">
        <f>E240-$E$4</f>
        <v>44921</v>
      </c>
      <c r="E240" s="14">
        <f>F240-$F$4</f>
        <v>44921</v>
      </c>
      <c r="F240" s="14">
        <f>G240-$G$4</f>
        <v>44926</v>
      </c>
      <c r="G240" s="14">
        <f>H240-$H$4</f>
        <v>44931</v>
      </c>
      <c r="H240" s="14">
        <f>I240-$I$4</f>
        <v>44936</v>
      </c>
      <c r="I240" s="14">
        <v>44941</v>
      </c>
      <c r="J240" s="12">
        <f t="shared" si="120"/>
        <v>20</v>
      </c>
      <c r="K240" s="14">
        <v>45291</v>
      </c>
      <c r="L240" s="21" t="s">
        <v>18</v>
      </c>
    </row>
    <row r="241" spans="1:12" hidden="1" outlineLevel="1" x14ac:dyDescent="0.25">
      <c r="A241" s="31"/>
      <c r="B241" s="17"/>
      <c r="C241" s="17"/>
      <c r="D241" s="11"/>
      <c r="E241" s="11"/>
      <c r="F241" s="11"/>
      <c r="G241" s="11"/>
      <c r="H241" s="11"/>
      <c r="I241" s="11"/>
      <c r="J241" s="11"/>
      <c r="K241" s="11"/>
      <c r="L241" s="11"/>
    </row>
    <row r="242" spans="1:12" ht="63" hidden="1" outlineLevel="1" x14ac:dyDescent="0.25">
      <c r="A242" s="30" t="s">
        <v>20</v>
      </c>
      <c r="B242" s="13">
        <v>105800000</v>
      </c>
      <c r="C242" s="13">
        <f>B242/$C$8</f>
        <v>34019.292604501607</v>
      </c>
      <c r="D242" s="14">
        <f>E242-$E$4</f>
        <v>43852</v>
      </c>
      <c r="E242" s="14">
        <f>F242-$F$4</f>
        <v>43852</v>
      </c>
      <c r="F242" s="14">
        <f>G242-$G$4</f>
        <v>43857</v>
      </c>
      <c r="G242" s="14">
        <f>H242-$H$4</f>
        <v>43862</v>
      </c>
      <c r="H242" s="14">
        <f>I242-$I$4</f>
        <v>43867</v>
      </c>
      <c r="I242" s="14">
        <v>43872</v>
      </c>
      <c r="J242" s="12">
        <f t="shared" si="120"/>
        <v>20</v>
      </c>
      <c r="K242" s="14">
        <v>44196</v>
      </c>
      <c r="L242" s="21" t="s">
        <v>110</v>
      </c>
    </row>
    <row r="243" spans="1:12" hidden="1" outlineLevel="1" x14ac:dyDescent="0.25">
      <c r="A243" s="31"/>
      <c r="B243" s="17"/>
      <c r="C243" s="17"/>
      <c r="D243" s="11"/>
      <c r="E243" s="11"/>
      <c r="F243" s="11"/>
      <c r="G243" s="11"/>
      <c r="H243" s="11"/>
      <c r="I243" s="11"/>
      <c r="J243" s="11"/>
      <c r="K243" s="11"/>
      <c r="L243" s="11"/>
    </row>
    <row r="244" spans="1:12" ht="63" hidden="1" outlineLevel="1" x14ac:dyDescent="0.25">
      <c r="A244" s="30" t="s">
        <v>20</v>
      </c>
      <c r="B244" s="13">
        <v>110400000</v>
      </c>
      <c r="C244" s="13">
        <f>B244/$C$8</f>
        <v>35498.392282958201</v>
      </c>
      <c r="D244" s="14">
        <f>E244-$E$4</f>
        <v>44191</v>
      </c>
      <c r="E244" s="14">
        <f>F244-$F$4</f>
        <v>44191</v>
      </c>
      <c r="F244" s="14">
        <f>G244-$G$4</f>
        <v>44196</v>
      </c>
      <c r="G244" s="14">
        <f>H244-$H$4</f>
        <v>44201</v>
      </c>
      <c r="H244" s="14">
        <f>I244-$I$4</f>
        <v>44206</v>
      </c>
      <c r="I244" s="14">
        <v>44211</v>
      </c>
      <c r="J244" s="12">
        <f t="shared" si="120"/>
        <v>20</v>
      </c>
      <c r="K244" s="14">
        <v>44561</v>
      </c>
      <c r="L244" s="21" t="s">
        <v>110</v>
      </c>
    </row>
    <row r="245" spans="1:12" hidden="1" outlineLevel="1" x14ac:dyDescent="0.25">
      <c r="A245" s="31"/>
      <c r="B245" s="17"/>
      <c r="C245" s="17"/>
      <c r="D245" s="11"/>
      <c r="E245" s="11"/>
      <c r="F245" s="11"/>
      <c r="G245" s="11"/>
      <c r="H245" s="11"/>
      <c r="I245" s="11"/>
      <c r="J245" s="11"/>
      <c r="K245" s="11"/>
      <c r="L245" s="11"/>
    </row>
    <row r="246" spans="1:12" ht="63" hidden="1" outlineLevel="1" x14ac:dyDescent="0.25">
      <c r="A246" s="30" t="s">
        <v>20</v>
      </c>
      <c r="B246" s="13">
        <v>119600000.00000001</v>
      </c>
      <c r="C246" s="13">
        <f>B246/$C$8</f>
        <v>38456.591639871389</v>
      </c>
      <c r="D246" s="14">
        <f>E246-$E$4</f>
        <v>44556</v>
      </c>
      <c r="E246" s="14">
        <f>F246-$F$4</f>
        <v>44556</v>
      </c>
      <c r="F246" s="14">
        <f>G246-$G$4</f>
        <v>44561</v>
      </c>
      <c r="G246" s="14">
        <f>H246-$H$4</f>
        <v>44566</v>
      </c>
      <c r="H246" s="14">
        <f>I246-$I$4</f>
        <v>44571</v>
      </c>
      <c r="I246" s="14">
        <v>44576</v>
      </c>
      <c r="J246" s="12">
        <f t="shared" si="120"/>
        <v>20</v>
      </c>
      <c r="K246" s="14">
        <v>44926</v>
      </c>
      <c r="L246" s="21" t="s">
        <v>110</v>
      </c>
    </row>
    <row r="247" spans="1:12" hidden="1" outlineLevel="1" x14ac:dyDescent="0.25">
      <c r="A247" s="31"/>
      <c r="B247" s="17"/>
      <c r="C247" s="17"/>
      <c r="D247" s="11"/>
      <c r="E247" s="11"/>
      <c r="F247" s="11"/>
      <c r="G247" s="11"/>
      <c r="H247" s="11"/>
      <c r="I247" s="11"/>
      <c r="J247" s="11"/>
      <c r="K247" s="11"/>
      <c r="L247" s="11"/>
    </row>
    <row r="248" spans="1:12" ht="63" hidden="1" outlineLevel="1" x14ac:dyDescent="0.25">
      <c r="A248" s="30" t="s">
        <v>20</v>
      </c>
      <c r="B248" s="13">
        <v>124200000.00000001</v>
      </c>
      <c r="C248" s="13">
        <f>B248/$C$8</f>
        <v>39935.691318327976</v>
      </c>
      <c r="D248" s="14">
        <f>E248-$E$4</f>
        <v>44921</v>
      </c>
      <c r="E248" s="14">
        <f>F248-$F$4</f>
        <v>44921</v>
      </c>
      <c r="F248" s="14">
        <f>G248-$G$4</f>
        <v>44926</v>
      </c>
      <c r="G248" s="14">
        <f>H248-$H$4</f>
        <v>44931</v>
      </c>
      <c r="H248" s="14">
        <f>I248-$I$4</f>
        <v>44936</v>
      </c>
      <c r="I248" s="14">
        <v>44941</v>
      </c>
      <c r="J248" s="12">
        <f t="shared" si="120"/>
        <v>20</v>
      </c>
      <c r="K248" s="14">
        <v>45291</v>
      </c>
      <c r="L248" s="21" t="s">
        <v>110</v>
      </c>
    </row>
    <row r="249" spans="1:12" hidden="1" outlineLevel="1" x14ac:dyDescent="0.25">
      <c r="A249" s="31"/>
      <c r="B249" s="17"/>
      <c r="C249" s="17"/>
      <c r="D249" s="11"/>
      <c r="E249" s="11"/>
      <c r="F249" s="11"/>
      <c r="G249" s="11"/>
      <c r="H249" s="11"/>
      <c r="I249" s="11"/>
      <c r="J249" s="11"/>
      <c r="K249" s="11"/>
      <c r="L249" s="11"/>
    </row>
    <row r="250" spans="1:12" ht="31.5" hidden="1" outlineLevel="1" x14ac:dyDescent="0.25">
      <c r="A250" s="30" t="s">
        <v>21</v>
      </c>
      <c r="B250" s="13">
        <v>105800000</v>
      </c>
      <c r="C250" s="13">
        <f>B250/$C$8</f>
        <v>34019.292604501607</v>
      </c>
      <c r="D250" s="14">
        <f>E250-$E$4</f>
        <v>43852</v>
      </c>
      <c r="E250" s="14">
        <f>F250-$F$4</f>
        <v>43852</v>
      </c>
      <c r="F250" s="14">
        <f>G250-$G$4</f>
        <v>43857</v>
      </c>
      <c r="G250" s="14">
        <f>H250-$H$4</f>
        <v>43862</v>
      </c>
      <c r="H250" s="14">
        <f>I250-$I$4</f>
        <v>43867</v>
      </c>
      <c r="I250" s="14">
        <v>43872</v>
      </c>
      <c r="J250" s="12">
        <f t="shared" si="120"/>
        <v>20</v>
      </c>
      <c r="K250" s="14">
        <v>44196</v>
      </c>
      <c r="L250" s="21" t="s">
        <v>111</v>
      </c>
    </row>
    <row r="251" spans="1:12" hidden="1" outlineLevel="1" x14ac:dyDescent="0.25">
      <c r="A251" s="31"/>
      <c r="B251" s="17"/>
      <c r="C251" s="17"/>
      <c r="D251" s="11"/>
      <c r="E251" s="11"/>
      <c r="F251" s="11"/>
      <c r="G251" s="11"/>
      <c r="H251" s="11"/>
      <c r="I251" s="11"/>
      <c r="J251" s="11"/>
      <c r="K251" s="11"/>
      <c r="L251" s="11"/>
    </row>
    <row r="252" spans="1:12" ht="31.5" hidden="1" outlineLevel="1" x14ac:dyDescent="0.25">
      <c r="A252" s="30" t="s">
        <v>21</v>
      </c>
      <c r="B252" s="13">
        <v>110400000</v>
      </c>
      <c r="C252" s="13">
        <f>B252/$C$8</f>
        <v>35498.392282958201</v>
      </c>
      <c r="D252" s="14">
        <f>E252-$E$4</f>
        <v>44191</v>
      </c>
      <c r="E252" s="14">
        <f>F252-$F$4</f>
        <v>44191</v>
      </c>
      <c r="F252" s="14">
        <f>G252-$G$4</f>
        <v>44196</v>
      </c>
      <c r="G252" s="14">
        <f>H252-$H$4</f>
        <v>44201</v>
      </c>
      <c r="H252" s="14">
        <f>I252-$I$4</f>
        <v>44206</v>
      </c>
      <c r="I252" s="14">
        <v>44211</v>
      </c>
      <c r="J252" s="12">
        <f t="shared" si="120"/>
        <v>20</v>
      </c>
      <c r="K252" s="14">
        <v>44561</v>
      </c>
      <c r="L252" s="21" t="s">
        <v>111</v>
      </c>
    </row>
    <row r="253" spans="1:12" hidden="1" outlineLevel="1" x14ac:dyDescent="0.25">
      <c r="A253" s="31"/>
      <c r="B253" s="17"/>
      <c r="C253" s="17"/>
      <c r="D253" s="11"/>
      <c r="E253" s="11"/>
      <c r="F253" s="11"/>
      <c r="G253" s="11"/>
      <c r="H253" s="11"/>
      <c r="I253" s="11"/>
      <c r="J253" s="11"/>
      <c r="K253" s="11"/>
      <c r="L253" s="11"/>
    </row>
    <row r="254" spans="1:12" ht="31.5" hidden="1" outlineLevel="1" x14ac:dyDescent="0.25">
      <c r="A254" s="30" t="s">
        <v>21</v>
      </c>
      <c r="B254" s="13">
        <v>119600000.00000001</v>
      </c>
      <c r="C254" s="13">
        <f>B254/$C$8</f>
        <v>38456.591639871389</v>
      </c>
      <c r="D254" s="14">
        <f>E254-$E$4</f>
        <v>44556</v>
      </c>
      <c r="E254" s="14">
        <f>F254-$F$4</f>
        <v>44556</v>
      </c>
      <c r="F254" s="14">
        <f>G254-$G$4</f>
        <v>44561</v>
      </c>
      <c r="G254" s="14">
        <f>H254-$H$4</f>
        <v>44566</v>
      </c>
      <c r="H254" s="14">
        <f>I254-$I$4</f>
        <v>44571</v>
      </c>
      <c r="I254" s="14">
        <v>44576</v>
      </c>
      <c r="J254" s="12">
        <f t="shared" si="120"/>
        <v>20</v>
      </c>
      <c r="K254" s="14">
        <v>44926</v>
      </c>
      <c r="L254" s="21" t="s">
        <v>111</v>
      </c>
    </row>
    <row r="255" spans="1:12" hidden="1" outlineLevel="1" x14ac:dyDescent="0.25">
      <c r="A255" s="31"/>
      <c r="B255" s="17"/>
      <c r="C255" s="17"/>
      <c r="D255" s="11"/>
      <c r="E255" s="11"/>
      <c r="F255" s="11"/>
      <c r="G255" s="11"/>
      <c r="H255" s="11"/>
      <c r="I255" s="11"/>
      <c r="J255" s="11"/>
      <c r="K255" s="11"/>
      <c r="L255" s="11"/>
    </row>
    <row r="256" spans="1:12" ht="31.5" hidden="1" outlineLevel="1" x14ac:dyDescent="0.25">
      <c r="A256" s="30" t="s">
        <v>21</v>
      </c>
      <c r="B256" s="13">
        <v>124200000.00000001</v>
      </c>
      <c r="C256" s="13">
        <f>B256/$C$8</f>
        <v>39935.691318327976</v>
      </c>
      <c r="D256" s="14">
        <f>E256-$E$4</f>
        <v>44921</v>
      </c>
      <c r="E256" s="14">
        <f>F256-$F$4</f>
        <v>44921</v>
      </c>
      <c r="F256" s="14">
        <f>G256-$G$4</f>
        <v>44926</v>
      </c>
      <c r="G256" s="14">
        <f>H256-$H$4</f>
        <v>44931</v>
      </c>
      <c r="H256" s="14">
        <f>I256-$I$4</f>
        <v>44936</v>
      </c>
      <c r="I256" s="14">
        <v>44941</v>
      </c>
      <c r="J256" s="12">
        <f t="shared" si="120"/>
        <v>20</v>
      </c>
      <c r="K256" s="14">
        <v>45291</v>
      </c>
      <c r="L256" s="21" t="s">
        <v>111</v>
      </c>
    </row>
    <row r="257" spans="1:12" hidden="1" outlineLevel="1" x14ac:dyDescent="0.25">
      <c r="A257" s="31"/>
      <c r="B257" s="17"/>
      <c r="C257" s="17"/>
      <c r="D257" s="11"/>
      <c r="E257" s="11"/>
      <c r="F257" s="11"/>
      <c r="G257" s="11"/>
      <c r="H257" s="11"/>
      <c r="I257" s="11"/>
      <c r="J257" s="11"/>
      <c r="K257" s="11"/>
      <c r="L257" s="11"/>
    </row>
    <row r="258" spans="1:12" ht="31.5" hidden="1" outlineLevel="1" x14ac:dyDescent="0.25">
      <c r="A258" s="30" t="s">
        <v>22</v>
      </c>
      <c r="B258" s="13">
        <v>105800000</v>
      </c>
      <c r="C258" s="13">
        <f>B258/$C$8</f>
        <v>34019.292604501607</v>
      </c>
      <c r="D258" s="14">
        <f>E258-$E$4</f>
        <v>43852</v>
      </c>
      <c r="E258" s="14">
        <f>F258-$F$4</f>
        <v>43852</v>
      </c>
      <c r="F258" s="14">
        <f>G258-$G$4</f>
        <v>43857</v>
      </c>
      <c r="G258" s="14">
        <f>H258-$H$4</f>
        <v>43862</v>
      </c>
      <c r="H258" s="14">
        <f>I258-$I$4</f>
        <v>43867</v>
      </c>
      <c r="I258" s="14">
        <v>43872</v>
      </c>
      <c r="J258" s="12">
        <f t="shared" si="120"/>
        <v>20</v>
      </c>
      <c r="K258" s="14">
        <v>44196</v>
      </c>
      <c r="L258" s="21" t="s">
        <v>111</v>
      </c>
    </row>
    <row r="259" spans="1:12" hidden="1" outlineLevel="1" x14ac:dyDescent="0.25">
      <c r="A259" s="31"/>
      <c r="B259" s="17"/>
      <c r="C259" s="17"/>
      <c r="D259" s="11"/>
      <c r="E259" s="11"/>
      <c r="F259" s="11"/>
      <c r="G259" s="11"/>
      <c r="H259" s="11"/>
      <c r="I259" s="11"/>
      <c r="J259" s="11"/>
      <c r="K259" s="11"/>
      <c r="L259" s="11"/>
    </row>
    <row r="260" spans="1:12" ht="31.5" hidden="1" outlineLevel="1" x14ac:dyDescent="0.25">
      <c r="A260" s="30" t="s">
        <v>22</v>
      </c>
      <c r="B260" s="13">
        <v>110400000.00000001</v>
      </c>
      <c r="C260" s="13">
        <f>B260/$C$8</f>
        <v>35498.392282958201</v>
      </c>
      <c r="D260" s="14">
        <f>E260-$E$4</f>
        <v>44191</v>
      </c>
      <c r="E260" s="14">
        <f>F260-$F$4</f>
        <v>44191</v>
      </c>
      <c r="F260" s="14">
        <f>G260-$G$4</f>
        <v>44196</v>
      </c>
      <c r="G260" s="14">
        <f>H260-$H$4</f>
        <v>44201</v>
      </c>
      <c r="H260" s="14">
        <f>I260-$I$4</f>
        <v>44206</v>
      </c>
      <c r="I260" s="14">
        <v>44211</v>
      </c>
      <c r="J260" s="12">
        <f t="shared" si="120"/>
        <v>20</v>
      </c>
      <c r="K260" s="14">
        <v>44561</v>
      </c>
      <c r="L260" s="21" t="s">
        <v>111</v>
      </c>
    </row>
    <row r="261" spans="1:12" hidden="1" outlineLevel="1" x14ac:dyDescent="0.25">
      <c r="A261" s="31"/>
      <c r="B261" s="17"/>
      <c r="C261" s="17"/>
      <c r="D261" s="11"/>
      <c r="E261" s="11"/>
      <c r="F261" s="11"/>
      <c r="G261" s="11"/>
      <c r="H261" s="11"/>
      <c r="I261" s="11"/>
      <c r="J261" s="11"/>
      <c r="K261" s="11"/>
      <c r="L261" s="11"/>
    </row>
    <row r="262" spans="1:12" ht="31.5" hidden="1" outlineLevel="1" x14ac:dyDescent="0.25">
      <c r="A262" s="30" t="s">
        <v>22</v>
      </c>
      <c r="B262" s="13">
        <v>119600000.00000001</v>
      </c>
      <c r="C262" s="13">
        <f>B262/$C$8</f>
        <v>38456.591639871389</v>
      </c>
      <c r="D262" s="14">
        <f>E262-$E$4</f>
        <v>44556</v>
      </c>
      <c r="E262" s="14">
        <f>F262-$F$4</f>
        <v>44556</v>
      </c>
      <c r="F262" s="14">
        <f>G262-$G$4</f>
        <v>44561</v>
      </c>
      <c r="G262" s="14">
        <f>H262-$H$4</f>
        <v>44566</v>
      </c>
      <c r="H262" s="14">
        <f>I262-$I$4</f>
        <v>44571</v>
      </c>
      <c r="I262" s="14">
        <v>44576</v>
      </c>
      <c r="J262" s="12">
        <f t="shared" si="120"/>
        <v>20</v>
      </c>
      <c r="K262" s="14">
        <v>44926</v>
      </c>
      <c r="L262" s="21" t="s">
        <v>111</v>
      </c>
    </row>
    <row r="263" spans="1:12" hidden="1" outlineLevel="1" x14ac:dyDescent="0.25">
      <c r="A263" s="31"/>
      <c r="B263" s="17"/>
      <c r="C263" s="17"/>
      <c r="D263" s="11"/>
      <c r="E263" s="11"/>
      <c r="F263" s="11"/>
      <c r="G263" s="11"/>
      <c r="H263" s="11"/>
      <c r="I263" s="11"/>
      <c r="J263" s="11"/>
      <c r="K263" s="11"/>
      <c r="L263" s="11"/>
    </row>
    <row r="264" spans="1:12" ht="31.5" hidden="1" outlineLevel="1" x14ac:dyDescent="0.25">
      <c r="A264" s="30" t="s">
        <v>22</v>
      </c>
      <c r="B264" s="13">
        <v>124200000.00000001</v>
      </c>
      <c r="C264" s="13">
        <f>B264/$C$8</f>
        <v>39935.691318327976</v>
      </c>
      <c r="D264" s="14">
        <f>E264-$E$4</f>
        <v>44921</v>
      </c>
      <c r="E264" s="14">
        <f>F264-$F$4</f>
        <v>44921</v>
      </c>
      <c r="F264" s="14">
        <f>G264-$G$4</f>
        <v>44926</v>
      </c>
      <c r="G264" s="14">
        <f>H264-$H$4</f>
        <v>44931</v>
      </c>
      <c r="H264" s="14">
        <f>I264-$I$4</f>
        <v>44936</v>
      </c>
      <c r="I264" s="14">
        <v>44941</v>
      </c>
      <c r="J264" s="12">
        <f t="shared" si="120"/>
        <v>20</v>
      </c>
      <c r="K264" s="14">
        <v>45291</v>
      </c>
      <c r="L264" s="21" t="s">
        <v>111</v>
      </c>
    </row>
    <row r="265" spans="1:12" ht="15.75" hidden="1" outlineLevel="1" x14ac:dyDescent="0.25">
      <c r="L265" s="10"/>
    </row>
    <row r="266" spans="1:12" ht="15.75" x14ac:dyDescent="0.25">
      <c r="L266" s="10"/>
    </row>
  </sheetData>
  <pageMargins left="0.7" right="0.7" top="0.75" bottom="0.75" header="0.3" footer="0.3"/>
  <pageSetup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B3813C017495D4F8278DD8C83D291EE" ma:contentTypeVersion="2403" ma:contentTypeDescription="A content type to manage public (operations) IDB documents" ma:contentTypeScope="" ma:versionID="50f360fecdedb770d6d75030f2cabfb0">
  <xsd:schema xmlns:xsd="http://www.w3.org/2001/XMLSchema" xmlns:xs="http://www.w3.org/2001/XMLSchema" xmlns:p="http://schemas.microsoft.com/office/2006/metadata/properties" xmlns:ns2="cdc7663a-08f0-4737-9e8c-148ce897a09c" targetNamespace="http://schemas.microsoft.com/office/2006/metadata/properties" ma:root="true" ma:fieldsID="bdd0ae7ebf202fb676562ea9e9adc8f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CO-L1229"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SCL/EDU</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4902/OC-CO;</Approval_x0020_Number>
    <Phase xmlns="cdc7663a-08f0-4737-9e8c-148ce897a09c" xsi:nil="true"/>
    <Document_x0020_Author xmlns="cdc7663a-08f0-4737-9e8c-148ce897a09c">Scannone Chavez, Rodolfo Andres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COMPENSATORY EDUCATION</TermName>
          <TermId xmlns="http://schemas.microsoft.com/office/infopath/2007/PartnerControls">07a63a53-2197-43c9-8348-19d26d904ad1</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93</Value>
      <Value>27</Value>
      <Value>37</Value>
      <Value>1</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CO-L1229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e61db9d8-dcb9-423f-a737-53d6e603e7c4</TermId>
        </TermInfo>
      </Terms>
    </nddeef1749674d76abdbe4b239a70bc6>
    <Record_x0020_Number xmlns="cdc7663a-08f0-4737-9e8c-148ce897a09c" xsi:nil="true"/>
    <_dlc_DocId xmlns="cdc7663a-08f0-4737-9e8c-148ce897a09c">EZSHARE-896476866-8</_dlc_DocId>
    <_dlc_DocIdUrl xmlns="cdc7663a-08f0-4737-9e8c-148ce897a09c">
      <Url>https://idbg.sharepoint.com/teams/EZ-CO-LON/CO-L1229/_layouts/15/DocIdRedir.aspx?ID=EZSHARE-896476866-8</Url>
      <Description>EZSHARE-896476866-8</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3CF79282-5381-4677-9084-A1BFF4BC5C56}"/>
</file>

<file path=customXml/itemProps2.xml><?xml version="1.0" encoding="utf-8"?>
<ds:datastoreItem xmlns:ds="http://schemas.openxmlformats.org/officeDocument/2006/customXml" ds:itemID="{1DDD664E-E724-4D6D-BA19-8CD4C0843AE2}">
  <ds:schemaRefs>
    <ds:schemaRef ds:uri="http://schemas.microsoft.com/office/infopath/2007/PartnerControls"/>
    <ds:schemaRef ds:uri="7965712e-03a7-49c9-a50d-9508eade4d3c"/>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www.w3.org/XML/1998/namespace"/>
    <ds:schemaRef ds:uri="http://purl.org/dc/elements/1.1/"/>
  </ds:schemaRefs>
</ds:datastoreItem>
</file>

<file path=customXml/itemProps3.xml><?xml version="1.0" encoding="utf-8"?>
<ds:datastoreItem xmlns:ds="http://schemas.openxmlformats.org/officeDocument/2006/customXml" ds:itemID="{0B95DF6D-02EF-4701-B534-A60F16AE9749}">
  <ds:schemaRefs>
    <ds:schemaRef ds:uri="http://schemas.microsoft.com/sharepoint/v3/contenttype/forms"/>
  </ds:schemaRefs>
</ds:datastoreItem>
</file>

<file path=customXml/itemProps4.xml><?xml version="1.0" encoding="utf-8"?>
<ds:datastoreItem xmlns:ds="http://schemas.openxmlformats.org/officeDocument/2006/customXml" ds:itemID="{B3582F1C-7303-4246-A432-86D277CB2A21}"/>
</file>

<file path=customXml/itemProps5.xml><?xml version="1.0" encoding="utf-8"?>
<ds:datastoreItem xmlns:ds="http://schemas.openxmlformats.org/officeDocument/2006/customXml" ds:itemID="{BE4B1476-9AF7-469F-AFC0-55F4FED7AA6B}"/>
</file>

<file path=customXml/itemProps6.xml><?xml version="1.0" encoding="utf-8"?>
<ds:datastoreItem xmlns:ds="http://schemas.openxmlformats.org/officeDocument/2006/customXml" ds:itemID="{68E5987C-01CD-4389-8401-71ECFD1D65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Adquisiciones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Julio Fajardo</dc:creator>
  <cp:keywords/>
  <cp:lastModifiedBy>Blasco, Ivana</cp:lastModifiedBy>
  <cp:lastPrinted>2019-08-22T20:33:02Z</cp:lastPrinted>
  <dcterms:created xsi:type="dcterms:W3CDTF">2019-06-21T14:28:34Z</dcterms:created>
  <dcterms:modified xsi:type="dcterms:W3CDTF">2019-08-28T13:37:09Z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Function_x0020_Operations_x0020_IDB">
    <vt:lpwstr>1;#Project Preparation, Planning and Design|29ca0c72-1fc4-435f-a09c-28585cb5eac9</vt:lpwstr>
  </property>
  <property fmtid="{D5CDD505-2E9C-101B-9397-08002B2CF9AE}" pid="5" name="Sub_x002d_Sector">
    <vt:lpwstr>93;#COMPENSATORY EDUCATION|07a63a53-2197-43c9-8348-19d26d904ad1</vt:lpwstr>
  </property>
  <property fmtid="{D5CDD505-2E9C-101B-9397-08002B2CF9AE}" pid="6" name="TaxKeywordTaxHTField">
    <vt:lpwstr/>
  </property>
  <property fmtid="{D5CDD505-2E9C-101B-9397-08002B2CF9AE}" pid="8" name="Sub-Sector">
    <vt:lpwstr>93;#COMPENSATORY EDUCATION|07a63a53-2197-43c9-8348-19d26d904ad1</vt:lpwstr>
  </property>
  <property fmtid="{D5CDD505-2E9C-101B-9397-08002B2CF9AE}" pid="9" name="Country">
    <vt:lpwstr>27;#Colombia|c7d386d6-75f3-4fc0-bde8-e021ccd68f5c</vt:lpwstr>
  </property>
  <property fmtid="{D5CDD505-2E9C-101B-9397-08002B2CF9AE}" pid="10" name="_dlc_DocIdItemGuid">
    <vt:lpwstr>cd817487-ac3d-428d-a71b-7f601420564e</vt:lpwstr>
  </property>
  <property fmtid="{D5CDD505-2E9C-101B-9397-08002B2CF9AE}" pid="11" name="Fund IDB">
    <vt:lpwstr/>
  </property>
  <property fmtid="{D5CDD505-2E9C-101B-9397-08002B2CF9AE}" pid="12" name="Fund_x0020_IDB">
    <vt:lpwstr/>
  </property>
  <property fmtid="{D5CDD505-2E9C-101B-9397-08002B2CF9AE}" pid="13" name="Series_x0020_Operations_x0020_IDB">
    <vt:lpwstr/>
  </property>
  <property fmtid="{D5CDD505-2E9C-101B-9397-08002B2CF9AE}" pid="14" name="Sector IDB">
    <vt:lpwstr>37;#EDUCATION|e61db9d8-dcb9-423f-a737-53d6e603e7c4</vt:lpwstr>
  </property>
  <property fmtid="{D5CDD505-2E9C-101B-9397-08002B2CF9AE}" pid="15" name="Function Operations IDB">
    <vt:lpwstr>1;#Project Preparation, Planning and Design|29ca0c72-1fc4-435f-a09c-28585cb5eac9</vt:lpwstr>
  </property>
  <property fmtid="{D5CDD505-2E9C-101B-9397-08002B2CF9AE}" pid="16" name="Sector_x0020_IDB">
    <vt:lpwstr>37;#EDUCATION|e61db9d8-dcb9-423f-a737-53d6e603e7c4</vt:lpwstr>
  </property>
  <property fmtid="{D5CDD505-2E9C-101B-9397-08002B2CF9AE}" pid="18" name="ContentTypeId">
    <vt:lpwstr>0x0101001A458A224826124E8B45B1D613300CFC003B3813C017495D4F8278DD8C83D291EE</vt:lpwstr>
  </property>
  <property fmtid="{D5CDD505-2E9C-101B-9397-08002B2CF9AE}" pid="19" name="Series Operations IDB">
    <vt:lpwstr/>
  </property>
</Properties>
</file>