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9630" windowHeight="11760" tabRatio="687" activeTab="3"/>
  </bookViews>
  <sheets>
    <sheet name="Portada" sheetId="5" r:id="rId1"/>
    <sheet name="Estructura del Proyecto" sheetId="3" r:id="rId2"/>
    <sheet name="Plan de Adquisiciones" sheetId="2" r:id="rId3"/>
    <sheet name="Detalle Plan de Adquisiciones" sheetId="1" r:id="rId4"/>
    <sheet name="Adquisiciones principales" sheetId="4" r:id="rId5"/>
  </sheets>
  <definedNames>
    <definedName name="_xlnm._FilterDatabase" localSheetId="3" hidden="1">'Detalle Plan de Adquisiciones'!$O$7:$O$134</definedName>
    <definedName name="_ftn1" localSheetId="4">'Adquisiciones principales'!$A$25</definedName>
    <definedName name="_ftnref1" localSheetId="4">'Adquisiciones principales'!$B$7</definedName>
  </definedNames>
  <calcPr calcId="145621"/>
</workbook>
</file>

<file path=xl/calcChain.xml><?xml version="1.0" encoding="utf-8"?>
<calcChain xmlns="http://schemas.openxmlformats.org/spreadsheetml/2006/main">
  <c r="C22" i="2" l="1"/>
  <c r="B22" i="2"/>
  <c r="B29" i="2"/>
  <c r="C29" i="2"/>
  <c r="H49" i="1"/>
  <c r="H50" i="1"/>
  <c r="H14" i="1"/>
  <c r="H15" i="1"/>
  <c r="H16" i="1"/>
  <c r="H17" i="1"/>
  <c r="H42" i="1"/>
  <c r="H43" i="1"/>
  <c r="H51" i="1"/>
  <c r="I49" i="1"/>
  <c r="I50" i="1"/>
  <c r="H116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H73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I73" i="1"/>
  <c r="I51" i="1"/>
  <c r="I42" i="1"/>
  <c r="I43" i="1"/>
  <c r="I14" i="1"/>
  <c r="I15" i="1"/>
  <c r="I16" i="1"/>
  <c r="I17" i="1"/>
  <c r="I116" i="1"/>
</calcChain>
</file>

<file path=xl/sharedStrings.xml><?xml version="1.0" encoding="utf-8"?>
<sst xmlns="http://schemas.openxmlformats.org/spreadsheetml/2006/main" count="776" uniqueCount="217">
  <si>
    <t>INFORMACIÓN PARA CARGA INICIAL DEL PLAN DE ADQUISICIONES (EN CURSO Y/O ULTIMO PRESENTADO)</t>
  </si>
  <si>
    <t>OBRAS</t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</si>
  <si>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</si>
  <si>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</si>
  <si>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</si>
  <si>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</si>
  <si>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</si>
  <si>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</si>
  <si>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</si>
  <si>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</si>
  <si>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</si>
  <si>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</si>
  <si>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</si>
  <si>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</si>
  <si>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</si>
  <si>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</si>
  <si>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</si>
  <si>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</si>
  <si>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</si>
  <si>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</si>
  <si>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</si>
  <si>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</si>
  <si>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</si>
  <si>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</si>
  <si>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</si>
  <si>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</si>
  <si>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Licitación Internacional Limitada </t>
  </si>
  <si>
    <t>Licitación Pública Internacional con Precalificación</t>
  </si>
  <si>
    <t>Licitación Pública Internacional por Lotes </t>
  </si>
  <si>
    <t>Comparación de Calificaciones</t>
  </si>
  <si>
    <t>Llave en mano</t>
  </si>
  <si>
    <t>Precios Unitarios</t>
  </si>
  <si>
    <t>Suma Alzada</t>
  </si>
  <si>
    <t>Suma alzada</t>
  </si>
  <si>
    <t>Servicios de No Consultoría </t>
  </si>
  <si>
    <t>Suma global</t>
  </si>
  <si>
    <t>Tiempo Trabajado</t>
  </si>
  <si>
    <t>Comparación de Precios para Bienes</t>
  </si>
  <si>
    <t>Adquisición de Servicios de no consultoría</t>
  </si>
  <si>
    <t>Solicitud de Propuestas y Términos de Referencia</t>
  </si>
  <si>
    <t>Términos de Referencia</t>
  </si>
  <si>
    <t>3CV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</si>
  <si>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</si>
  <si>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</si>
  <si>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</si>
  <si>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</si>
  <si>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</si>
  <si>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</si>
  <si>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</si>
  <si>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</si>
  <si>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</si>
  <si>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</si>
  <si>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</si>
  <si>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</si>
  <si>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</si>
  <si>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</si>
  <si>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</si>
  <si>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</si>
  <si>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</si>
  <si>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</si>
  <si>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</si>
  <si>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</si>
  <si>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</si>
  <si>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</si>
  <si>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</si>
  <si>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</si>
  <si>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</si>
  <si>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</si>
  <si>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</si>
  <si>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</si>
  <si>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</si>
  <si>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</si>
  <si>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</si>
  <si>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</si>
  <si>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</si>
  <si>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</si>
  <si>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</si>
  <si>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</rPr>
      <t xml:space="preserve"> - para UCS incluir método de selección</t>
    </r>
  </si>
  <si>
    <t>Monto Estimado en US$:</t>
  </si>
  <si>
    <t>Componente Asociado:</t>
  </si>
  <si>
    <t>Cantidad Estimada de Consultores:</t>
  </si>
  <si>
    <t>Actividad</t>
  </si>
  <si>
    <t>Monto Estimado</t>
  </si>
  <si>
    <t xml:space="preserve">Servicios de no consultoría </t>
  </si>
  <si>
    <t>Firmas</t>
  </si>
  <si>
    <t>Individuos</t>
  </si>
  <si>
    <t>Método de Selección</t>
  </si>
  <si>
    <t xml:space="preserve">Obra 2:  Colonia Libertad -  Corrientes </t>
  </si>
  <si>
    <t xml:space="preserve">Obra 1: Gasoducto Curzú  - Cuatia Corrientes </t>
  </si>
  <si>
    <t>C.  2.  Fondo de Inversiones para el desarrollo</t>
  </si>
  <si>
    <t>Obra 2. Parque Industrial Salta</t>
  </si>
  <si>
    <t>UCP</t>
  </si>
  <si>
    <t>LPI</t>
  </si>
  <si>
    <t xml:space="preserve">Ex - Ante </t>
  </si>
  <si>
    <t>Método de Revisión (Seleccionar una de las opciones):</t>
  </si>
  <si>
    <t>Ex - Post</t>
  </si>
  <si>
    <t>Serán ex ante las dos primeras adquisiciones de cada método</t>
  </si>
  <si>
    <t>Actividad: Modernización Sistema Inf. Territorial   - Prov. 1</t>
  </si>
  <si>
    <t>Actividad: Modernización Sistema Inf. Territorial   - Prov. 2</t>
  </si>
  <si>
    <t>Actividad: Modernización del Sistema de Administración tributaria: Prov. 1</t>
  </si>
  <si>
    <t>Actividad: Modernización del Sistema de Administración tributaria: Prov. 2</t>
  </si>
  <si>
    <t>Actividad: Integración y coordinación de Sistemas de Integrados (Catastro y otras bases) provinciales y municipales: Prov. 1</t>
  </si>
  <si>
    <t>Actividad: Integración y coordinación de Sistemas de Integrados (Catastro y otras bases) provinciales y municipales: Prov. 2</t>
  </si>
  <si>
    <t>Actividad: Modernización del Sistema de RRHH  - Prov. 1</t>
  </si>
  <si>
    <t>Actividad: Modernización del Sistema de RRHH  - Prov. 2</t>
  </si>
  <si>
    <t>Actividad: Modernización del Sistema de Adm. Financiera - Prov. 1</t>
  </si>
  <si>
    <t>Actividad: Modernización del Sistema de Adm. Financiera - Prov. 2</t>
  </si>
  <si>
    <t>Actividad: Modernización del Sistema de Adm. Bienes /Compras - Prov. 1</t>
  </si>
  <si>
    <t>Actividad: Modernización del Sistema de Adm. Bienes /Compras - Prov. 2</t>
  </si>
  <si>
    <t>Actividad: Desarrollo del Presupuesto por Resultados        Prov. 1</t>
  </si>
  <si>
    <t>Actividad: Desarrollo del Presupuesto por Resultados        Prov. 2</t>
  </si>
  <si>
    <t>Actividad: Fortalecimiento del Sistema de Inversión Pública  - Prov. 1</t>
  </si>
  <si>
    <t>Actividad: Fortalecimiento del Sistema de Inversión Pública  - Prov. 2</t>
  </si>
  <si>
    <t xml:space="preserve">Actividad:  Fortalecimiento del Sistema de Recaudación del Convenio Multilateral- Control de Cumplimiento </t>
  </si>
  <si>
    <t>LPN</t>
  </si>
  <si>
    <t>Actividad:  Integración del Sistema de beneficiarios de programas sociales y subsidios  - SINTyS</t>
  </si>
  <si>
    <t>Actividad: Desarrollo de Foro Virtual  - Fortalecimiento SRP</t>
  </si>
  <si>
    <t>Obra 1: Ruta Prov. 81 - Corredor urbano - Mendoza</t>
  </si>
  <si>
    <t xml:space="preserve">Obra 1: Ruta prov. 8  - Salta </t>
  </si>
  <si>
    <t xml:space="preserve"> Actividad: Realizar capacitación, Difusión e Investigación CA</t>
  </si>
  <si>
    <t>Gatos operativos</t>
  </si>
  <si>
    <t>CP</t>
  </si>
  <si>
    <t>*Se analizará la posibilidad /conveniencia de realizar un convenio Marco para la Adquisición de Equipamiento Informático</t>
  </si>
  <si>
    <t>Actividad*:</t>
  </si>
  <si>
    <t>Actividad: Modernización del Sistema de Adm. Financiera - Prov.2</t>
  </si>
  <si>
    <t>Actividad:  Fortalecimiento del Sistema de Recaudación del Convenio Multilateral- Control de Cumplimiento  - CA</t>
  </si>
  <si>
    <t>Actividad Auditoría de Programa</t>
  </si>
  <si>
    <t xml:space="preserve">Contratación de Firma consultora para el Desarrollo del  Sistema  de Inf. Territorial Prov. </t>
  </si>
  <si>
    <t>Contratación de Firma consultora para el Desarrollo del  Sistema  de Inf.  Adm. Tributaria de la Prov.</t>
  </si>
  <si>
    <t xml:space="preserve">Contratación de Firma consultora para el Desarrollo del  Sistema  de RRHH  - Prov.  </t>
  </si>
  <si>
    <t xml:space="preserve">Contratación de Firma consultora para el Desarrollo del  Sistema  de Adm. De Bienes  - Prov.  </t>
  </si>
  <si>
    <t xml:space="preserve">Contratación de Firma consultora para el Desarrollo de presupuesto por resultados - Prov.  </t>
  </si>
  <si>
    <t>Contratación de Firma consultora para el .  Fortalecimiento del Sistema de Recaudación del Convenio Multilateral- Control de Cumplimiento  - CA</t>
  </si>
  <si>
    <t>SBCC</t>
  </si>
  <si>
    <t>Actividad: Modernización Sistema Inf. Territorial- Prov. 1</t>
  </si>
  <si>
    <t>Actividad: Modernización Sistema Inf. Territorial- Prov. 2</t>
  </si>
  <si>
    <t>Actividad: Confección de Nuevo nomenclador de actividades para Contribuyentes provinciales consistente con la AFIP  - CA</t>
  </si>
  <si>
    <r>
      <t>Actividad: Fortalecimiento del Sistema de Recaudación para Contribuyentes Locales</t>
    </r>
    <r>
      <rPr>
        <sz val="11"/>
        <rFont val="Calibri"/>
        <family val="2"/>
      </rPr>
      <t xml:space="preserve"> - CA</t>
    </r>
  </si>
  <si>
    <t xml:space="preserve">Fortalecimiento Institucional de la - CA                                      </t>
  </si>
  <si>
    <t xml:space="preserve">Actividad: Asistencia Profesional a la SSRP </t>
  </si>
  <si>
    <r>
      <t>Actividad: Desarrollo de Foro Virtual</t>
    </r>
    <r>
      <rPr>
        <sz val="11"/>
        <color indexed="44"/>
        <rFont val="Calibri"/>
        <family val="2"/>
      </rPr>
      <t xml:space="preserve"> </t>
    </r>
    <r>
      <rPr>
        <sz val="11"/>
        <rFont val="Calibri"/>
        <family val="2"/>
      </rPr>
      <t xml:space="preserve">(cons, bienes) </t>
    </r>
  </si>
  <si>
    <t xml:space="preserve">Actividad: Coordinación Operativa </t>
  </si>
  <si>
    <t>Actividad: Coordinación Componente 1</t>
  </si>
  <si>
    <t>Actividad: Coordinación Componente 2</t>
  </si>
  <si>
    <t>C.I. 3 C.V.</t>
  </si>
  <si>
    <t>1° Sem 2017</t>
  </si>
  <si>
    <t>2° Sem 2017</t>
  </si>
  <si>
    <t xml:space="preserve">Mes 1 </t>
  </si>
  <si>
    <t>Mes 18</t>
  </si>
  <si>
    <t>Componente 2 - Fondo de inversiones para el desarrollo</t>
  </si>
  <si>
    <t>Administración y Gestión del Programa</t>
  </si>
  <si>
    <t>Obra 1: Gasoducto - Corrientes  - Fondo de Inversiones para el desarrollo</t>
  </si>
  <si>
    <t>oct. 2016</t>
  </si>
  <si>
    <t>Consultoría para Coordinación Operativa UCP (3 Consultores por 60 meses)</t>
  </si>
  <si>
    <t>Versión ( 1-2016) :</t>
  </si>
  <si>
    <t>Consultoría - Firmas</t>
  </si>
  <si>
    <t>Contratación Directa</t>
  </si>
  <si>
    <t xml:space="preserve">Obra 1: Acceso Cerro Bayo - Neuquén </t>
  </si>
  <si>
    <t xml:space="preserve">Obra  2: Centro Ferial San Martín de los Andes - Neuquén </t>
  </si>
  <si>
    <t xml:space="preserve">Adquisición de Equipamiento Hard/Sof  - Provincia:  </t>
  </si>
  <si>
    <t>Licitación Pública Internacional</t>
  </si>
  <si>
    <t>Licitación Pública Nacional</t>
  </si>
  <si>
    <t>Actividad: Modernización de  Sistema de Registro de la Propiedad: Prov. 1</t>
  </si>
  <si>
    <t>Actividad: Modernización de  Sistema de Registro de la Propiedad: Prov. 2</t>
  </si>
  <si>
    <t xml:space="preserve">Adquisición de Equipamiento Hard/Sof  </t>
  </si>
  <si>
    <t xml:space="preserve">Adquisición de Equipamiento Hard/Sof  - CA </t>
  </si>
  <si>
    <t>Actividad: Incorporación de Equipamiento a la CA</t>
  </si>
  <si>
    <t>Adquisición de Equipamiento Hard/Sof  - SYNTYS</t>
  </si>
  <si>
    <t>Adquisición de Equipamiento Hard para el Foro SSRP</t>
  </si>
  <si>
    <t>Licitación Pública Internacional en 2 etapas</t>
  </si>
  <si>
    <t>Actividad: Capacitación: Estudios, Jornadas, talleres, expertos SSRP</t>
  </si>
  <si>
    <t>Gatos operativos del Programa</t>
  </si>
  <si>
    <t>Selección basada en el menor costo</t>
  </si>
  <si>
    <t xml:space="preserve">Contratación de Firma consultoras para el Desarrollo del  Sistema  de Inf.  Registro de la Prop. Prov. </t>
  </si>
  <si>
    <t xml:space="preserve">Contratación de Firma consultora para el Desarrollo del  Sistema  de Integración bases Catastro Prov. y Mun - Prov.  </t>
  </si>
  <si>
    <t xml:space="preserve">Contratación de Firma consultora para el Desarrollo del  Sistema  de Adm. financiera  - Prov.  </t>
  </si>
  <si>
    <t xml:space="preserve">Contratación de Consultaría Indiv. Apoyo  - Prov. </t>
  </si>
  <si>
    <t>Contratación  de consultores   para el desarrollo de un padrón  - CA</t>
  </si>
  <si>
    <t xml:space="preserve">Contratación Consultaría Indiv. Estudios para la realización de las obras de Corrientes </t>
  </si>
  <si>
    <t xml:space="preserve">Actividad : Realización obras con Fondo Inicial - Corrientes </t>
  </si>
  <si>
    <t>Actividad : Realización obras con Fondo Inicial - Mendoza</t>
  </si>
  <si>
    <t>Actividad : Realización obras con Fondo Inicial - Neuquén</t>
  </si>
  <si>
    <t>Actividad : Realización obras con Fondo Inicial - Salta</t>
  </si>
  <si>
    <t xml:space="preserve">Contratación Consultaría Indiv. Coordinación Operativa </t>
  </si>
  <si>
    <t>Contratación Consultaría Indiv.  Coordinación Componente 2</t>
  </si>
  <si>
    <t xml:space="preserve">Contratación Consultaría Indiv Asistencia Administrativa UEC  </t>
  </si>
  <si>
    <t xml:space="preserve">Actividad: Asistencia Administrativa UEC  </t>
  </si>
  <si>
    <t>Consultoría - Individuos</t>
  </si>
  <si>
    <t xml:space="preserve">Contratación de Capacitación a Cargo de Universidades </t>
  </si>
  <si>
    <t xml:space="preserve">Actividad: Capacitación a Cargo de Universidades SSRP - Ley de coparticipación  </t>
  </si>
  <si>
    <t>Ministerio del interior Obras Públicas y Vivienda a través de la Secretaría de Provincias</t>
  </si>
  <si>
    <t xml:space="preserve">Adquisición de Equipamiento Hard/Sof  para  Modernización Sistema Inf. Territorial   - Prov. 1: Corrientes </t>
  </si>
  <si>
    <t xml:space="preserve">Adquisición de Equipamiento Hard/Sof  para   Modernización de  Sistema de Registro de la Propiedad: Prov. 1: Corrientes </t>
  </si>
  <si>
    <t>Contratación  de servicios de Logística para  talleres de difusión/capacitación.  CA</t>
  </si>
  <si>
    <t>Contratación  de servicios de Logística para  talleres de difusión/capacitación.  SRP</t>
  </si>
  <si>
    <t xml:space="preserve">Contratación de Firma consultoras para el Desarrollo del  Sistema  de Inf. Territorial Prov. 1: Corrientes </t>
  </si>
  <si>
    <t>Contratación de Firma consultoras para el Desarrollo del  Sistema  de Inf.  Registro de la Prop. 1.: Corrientes</t>
  </si>
  <si>
    <t>Componente 1 - Fortalecimiento de la Administración Tributaria y Financiera</t>
  </si>
  <si>
    <t>Obra 2. Ruta Provincial N° 8 - Salta - Fondo de Inversiones para el desarrollo</t>
  </si>
  <si>
    <t>Programa de Fortalecimiento de la Gestión Provincial</t>
  </si>
  <si>
    <t>Plan de Adquisiciones (18 meses)</t>
  </si>
  <si>
    <t>Préstamo BID  AR-L1248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</si>
  <si>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préstamo; solo utilizar los componentes principales y no los sub-componentes.</t>
    </r>
  </si>
  <si>
    <t>montos en USD</t>
  </si>
  <si>
    <t>Fecha Estimada de convocatoria / invitación</t>
  </si>
  <si>
    <t xml:space="preserve">Préstamo BID AR - L1248                                             Programa de Fortalecimiento de la Gestión Provincial                                                                   Plan de Adquisiciones (18 meses)               </t>
  </si>
  <si>
    <t>Consultoría para Coordinación Componente 1 UCP (3 Consultores por 60 meses)</t>
  </si>
  <si>
    <t>Consultoría para Coordinación Componente 2 UCP (3 Consultores por 60 meses)</t>
  </si>
  <si>
    <t xml:space="preserve">Consultoría para Asistencia Administrativa UEC (5 Consultores por 60 meses)  </t>
  </si>
  <si>
    <t>Contratación de Consultoría Indiv. Apoyo  - para la  Modernización Sistema Inf. Territorial- Prov. 1: Corrientes (4 consultores por 24 meses)</t>
  </si>
  <si>
    <t xml:space="preserve">Contratación  de servicios de Logística para  talleres de difusión/capacitación.  </t>
  </si>
  <si>
    <t xml:space="preserve">Contratación  de servicios de Logística para  talleres de difusión/capacitación. </t>
  </si>
  <si>
    <t>Contratación Consultaría Indiv. Estudios para la realización de las obras de Mendoza</t>
  </si>
  <si>
    <t>Contratación Consultaría Indiv. Estudios para la realización de las obras de Neuquén</t>
  </si>
  <si>
    <t>Contratación Consultaría Indiv. Estudios para la realización de las obras de Salta</t>
  </si>
  <si>
    <t>Contratación Consultaría Indiv. Contratación Coordinación Componente 1</t>
  </si>
  <si>
    <r>
      <t xml:space="preserve">Método de Selección/Adquisición
</t>
    </r>
    <r>
      <rPr>
        <i/>
        <sz val="10"/>
        <color indexed="9"/>
        <rFont val="Calibri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</si>
</sst>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[$USD]\ #,##0.00"/>
  </numFmts>
  <fonts count="4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</font>
    <font>
      <b/>
      <sz val="12"/>
      <color indexed="9"/>
      <name val="Calibri"/>
      <family val="2"/>
    </font>
    <font>
      <sz val="10"/>
      <color indexed="9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</font>
    <font>
      <b/>
      <sz val="10"/>
      <color indexed="9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color indexed="9"/>
      <name val="Calibri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sz val="11"/>
      <color indexed="63"/>
      <name val="Calibri"/>
      <family val="2"/>
    </font>
    <font>
      <sz val="8"/>
      <name val="Calibri"/>
      <family val="2"/>
    </font>
    <font>
      <sz val="11"/>
      <color indexed="44"/>
      <name val="Calibri"/>
      <family val="2"/>
    </font>
    <font>
      <sz val="10"/>
      <name val="Calibri"/>
      <family val="2"/>
      <scheme val="minor"/>
    </font>
    <font>
      <sz val="28"/>
      <color indexed="4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/>
      <right style="medium">
        <color indexed="22"/>
      </right>
      <top style="medium">
        <color indexed="2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5"/>
      </left>
      <right style="medium">
        <color indexed="55"/>
      </right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164" fontId="36" fillId="0" borderId="0" applyFon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2" fillId="0" borderId="0"/>
    <xf numFmtId="0" fontId="1" fillId="0" borderId="0"/>
    <xf numFmtId="0" fontId="3" fillId="23" borderId="7" applyNumberFormat="0" applyFont="0" applyAlignment="0" applyProtection="0"/>
    <xf numFmtId="0" fontId="17" fillId="20" borderId="8" applyNumberFormat="0" applyAlignment="0" applyProtection="0"/>
    <xf numFmtId="9" fontId="3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" fillId="0" borderId="0"/>
  </cellStyleXfs>
  <cellXfs count="189">
    <xf numFmtId="0" fontId="0" fillId="0" borderId="0" xfId="0"/>
    <xf numFmtId="0" fontId="3" fillId="0" borderId="0" xfId="38"/>
    <xf numFmtId="0" fontId="23" fillId="0" borderId="10" xfId="38" applyFont="1" applyFill="1" applyBorder="1" applyAlignment="1">
      <alignment vertical="center" wrapText="1"/>
    </xf>
    <xf numFmtId="0" fontId="23" fillId="0" borderId="11" xfId="38" applyFont="1" applyFill="1" applyBorder="1" applyAlignment="1">
      <alignment vertical="center" wrapText="1"/>
    </xf>
    <xf numFmtId="0" fontId="23" fillId="0" borderId="12" xfId="38" applyFont="1" applyFill="1" applyBorder="1" applyAlignment="1">
      <alignment vertical="center" wrapText="1"/>
    </xf>
    <xf numFmtId="0" fontId="23" fillId="0" borderId="13" xfId="38" applyFont="1" applyFill="1" applyBorder="1" applyAlignment="1">
      <alignment vertical="center" wrapText="1"/>
    </xf>
    <xf numFmtId="0" fontId="24" fillId="24" borderId="14" xfId="39" applyFont="1" applyFill="1" applyBorder="1" applyAlignment="1">
      <alignment horizontal="center" vertical="center" wrapText="1"/>
    </xf>
    <xf numFmtId="0" fontId="24" fillId="24" borderId="10" xfId="39" applyFont="1" applyFill="1" applyBorder="1" applyAlignment="1">
      <alignment horizontal="center" vertical="center" wrapText="1"/>
    </xf>
    <xf numFmtId="0" fontId="24" fillId="24" borderId="11" xfId="39" applyFont="1" applyFill="1" applyBorder="1" applyAlignment="1">
      <alignment horizontal="center" vertical="center" wrapText="1"/>
    </xf>
    <xf numFmtId="0" fontId="31" fillId="0" borderId="15" xfId="39" applyFont="1" applyFill="1" applyBorder="1" applyAlignment="1">
      <alignment horizontal="left" vertical="center" wrapText="1"/>
    </xf>
    <xf numFmtId="0" fontId="23" fillId="0" borderId="14" xfId="39" quotePrefix="1" applyFont="1" applyBorder="1" applyAlignment="1" applyProtection="1"/>
    <xf numFmtId="165" fontId="23" fillId="0" borderId="10" xfId="39" applyNumberFormat="1" applyFont="1" applyFill="1" applyBorder="1" applyAlignment="1">
      <alignment horizontal="right" vertical="center" wrapText="1"/>
    </xf>
    <xf numFmtId="165" fontId="23" fillId="0" borderId="11" xfId="39" applyNumberFormat="1" applyFont="1" applyFill="1" applyBorder="1" applyAlignment="1">
      <alignment horizontal="right" vertical="center" wrapText="1"/>
    </xf>
    <xf numFmtId="0" fontId="24" fillId="24" borderId="15" xfId="39" applyFont="1" applyFill="1" applyBorder="1" applyAlignment="1">
      <alignment horizontal="center" vertical="center" wrapText="1"/>
    </xf>
    <xf numFmtId="165" fontId="24" fillId="24" borderId="12" xfId="39" applyNumberFormat="1" applyFont="1" applyFill="1" applyBorder="1" applyAlignment="1">
      <alignment horizontal="right" vertical="center" wrapText="1"/>
    </xf>
    <xf numFmtId="165" fontId="24" fillId="24" borderId="13" xfId="39" applyNumberFormat="1" applyFont="1" applyFill="1" applyBorder="1" applyAlignment="1">
      <alignment horizontal="right" vertical="center" wrapText="1"/>
    </xf>
    <xf numFmtId="0" fontId="2" fillId="0" borderId="0" xfId="39"/>
    <xf numFmtId="0" fontId="29" fillId="24" borderId="18" xfId="39" applyFont="1" applyFill="1" applyBorder="1" applyAlignment="1">
      <alignment horizontal="center" vertical="center"/>
    </xf>
    <xf numFmtId="0" fontId="29" fillId="24" borderId="20" xfId="39" applyFont="1" applyFill="1" applyBorder="1" applyAlignment="1">
      <alignment horizontal="center" vertical="center" wrapText="1"/>
    </xf>
    <xf numFmtId="0" fontId="23" fillId="0" borderId="10" xfId="39" applyFont="1" applyBorder="1" applyAlignment="1">
      <alignment vertical="center"/>
    </xf>
    <xf numFmtId="0" fontId="23" fillId="0" borderId="11" xfId="39" applyFont="1" applyBorder="1" applyAlignment="1">
      <alignment vertical="center"/>
    </xf>
    <xf numFmtId="0" fontId="23" fillId="0" borderId="12" xfId="39" applyFont="1" applyBorder="1" applyAlignment="1">
      <alignment vertical="center"/>
    </xf>
    <xf numFmtId="0" fontId="23" fillId="0" borderId="13" xfId="39" applyFont="1" applyBorder="1" applyAlignment="1">
      <alignment vertical="center"/>
    </xf>
    <xf numFmtId="0" fontId="30" fillId="24" borderId="21" xfId="39" applyFont="1" applyFill="1" applyBorder="1" applyAlignment="1">
      <alignment horizontal="center" vertical="center"/>
    </xf>
    <xf numFmtId="0" fontId="25" fillId="24" borderId="10" xfId="38" applyFont="1" applyFill="1" applyBorder="1" applyAlignment="1">
      <alignment horizontal="center" vertical="center" wrapText="1"/>
    </xf>
    <xf numFmtId="4" fontId="23" fillId="0" borderId="12" xfId="38" applyNumberFormat="1" applyFont="1" applyFill="1" applyBorder="1" applyAlignment="1">
      <alignment vertical="center" wrapText="1"/>
    </xf>
    <xf numFmtId="4" fontId="0" fillId="0" borderId="0" xfId="0" applyNumberFormat="1"/>
    <xf numFmtId="10" fontId="0" fillId="0" borderId="0" xfId="0" applyNumberFormat="1"/>
    <xf numFmtId="10" fontId="25" fillId="24" borderId="10" xfId="38" applyNumberFormat="1" applyFont="1" applyFill="1" applyBorder="1" applyAlignment="1">
      <alignment horizontal="center" vertical="center" wrapText="1"/>
    </xf>
    <xf numFmtId="0" fontId="23" fillId="0" borderId="0" xfId="38" applyFont="1" applyFill="1" applyBorder="1" applyAlignment="1">
      <alignment vertical="center" wrapText="1"/>
    </xf>
    <xf numFmtId="4" fontId="23" fillId="0" borderId="0" xfId="38" applyNumberFormat="1" applyFont="1" applyFill="1" applyBorder="1" applyAlignment="1">
      <alignment vertical="center" wrapText="1"/>
    </xf>
    <xf numFmtId="10" fontId="23" fillId="0" borderId="0" xfId="38" applyNumberFormat="1" applyFont="1" applyFill="1" applyBorder="1" applyAlignment="1">
      <alignment vertical="center" wrapText="1"/>
    </xf>
    <xf numFmtId="4" fontId="25" fillId="24" borderId="10" xfId="38" applyNumberFormat="1" applyFont="1" applyFill="1" applyBorder="1" applyAlignment="1">
      <alignment horizontal="center" vertical="center" wrapText="1"/>
    </xf>
    <xf numFmtId="0" fontId="23" fillId="0" borderId="0" xfId="39" applyFont="1" applyFill="1" applyBorder="1" applyAlignment="1">
      <alignment vertical="center" wrapText="1"/>
    </xf>
    <xf numFmtId="0" fontId="2" fillId="0" borderId="0" xfId="39" applyFont="1" applyBorder="1"/>
    <xf numFmtId="0" fontId="2" fillId="0" borderId="0" xfId="38" applyFont="1" applyBorder="1"/>
    <xf numFmtId="0" fontId="33" fillId="0" borderId="0" xfId="0" applyFont="1" applyBorder="1"/>
    <xf numFmtId="0" fontId="23" fillId="0" borderId="0" xfId="39" applyFont="1" applyFill="1" applyBorder="1" applyAlignment="1">
      <alignment horizontal="left" vertical="center" wrapText="1"/>
    </xf>
    <xf numFmtId="0" fontId="35" fillId="0" borderId="0" xfId="0" applyFont="1"/>
    <xf numFmtId="0" fontId="23" fillId="0" borderId="10" xfId="38" applyFont="1" applyFill="1" applyBorder="1" applyAlignment="1">
      <alignment horizontal="center" vertical="center" wrapText="1"/>
    </xf>
    <xf numFmtId="0" fontId="23" fillId="0" borderId="12" xfId="38" applyFont="1" applyFill="1" applyBorder="1" applyAlignment="1">
      <alignment horizontal="center" vertical="center" wrapText="1"/>
    </xf>
    <xf numFmtId="1" fontId="33" fillId="0" borderId="10" xfId="0" applyNumberFormat="1" applyFont="1" applyFill="1" applyBorder="1" applyAlignment="1">
      <alignment vertical="center" wrapText="1"/>
    </xf>
    <xf numFmtId="3" fontId="33" fillId="0" borderId="10" xfId="36" applyNumberFormat="1" applyFont="1" applyFill="1" applyBorder="1" applyAlignment="1" applyProtection="1">
      <alignment horizontal="right" vertical="center"/>
    </xf>
    <xf numFmtId="3" fontId="33" fillId="0" borderId="10" xfId="36" applyNumberFormat="1" applyFont="1" applyFill="1" applyBorder="1" applyAlignment="1" applyProtection="1">
      <alignment horizontal="right" vertical="center" wrapText="1"/>
    </xf>
    <xf numFmtId="3" fontId="33" fillId="0" borderId="10" xfId="43" applyNumberFormat="1" applyFont="1" applyFill="1" applyBorder="1" applyAlignment="1" applyProtection="1">
      <alignment horizontal="right" vertical="center" wrapText="1"/>
    </xf>
    <xf numFmtId="0" fontId="23" fillId="0" borderId="28" xfId="38" applyFont="1" applyFill="1" applyBorder="1" applyAlignment="1">
      <alignment vertical="center" wrapText="1"/>
    </xf>
    <xf numFmtId="0" fontId="23" fillId="0" borderId="29" xfId="38" applyFont="1" applyFill="1" applyBorder="1" applyAlignment="1">
      <alignment vertical="center" wrapText="1"/>
    </xf>
    <xf numFmtId="1" fontId="33" fillId="0" borderId="0" xfId="0" applyNumberFormat="1" applyFont="1" applyFill="1" applyBorder="1" applyAlignment="1">
      <alignment vertical="center" wrapText="1"/>
    </xf>
    <xf numFmtId="3" fontId="33" fillId="0" borderId="0" xfId="36" applyNumberFormat="1" applyFont="1" applyFill="1" applyBorder="1" applyAlignment="1" applyProtection="1">
      <alignment horizontal="right" vertical="center"/>
    </xf>
    <xf numFmtId="3" fontId="33" fillId="0" borderId="0" xfId="36" applyNumberFormat="1" applyFont="1" applyFill="1" applyBorder="1" applyAlignment="1" applyProtection="1">
      <alignment horizontal="right" vertical="center" wrapText="1"/>
    </xf>
    <xf numFmtId="3" fontId="33" fillId="0" borderId="14" xfId="43" applyNumberFormat="1" applyFont="1" applyFill="1" applyBorder="1" applyAlignment="1" applyProtection="1">
      <alignment horizontal="left" vertical="center" wrapText="1"/>
    </xf>
    <xf numFmtId="3" fontId="33" fillId="0" borderId="15" xfId="43" applyNumberFormat="1" applyFont="1" applyFill="1" applyBorder="1" applyAlignment="1" applyProtection="1">
      <alignment horizontal="left" vertical="center" wrapText="1"/>
    </xf>
    <xf numFmtId="1" fontId="33" fillId="0" borderId="12" xfId="0" applyNumberFormat="1" applyFont="1" applyFill="1" applyBorder="1" applyAlignment="1">
      <alignment vertical="center" wrapText="1"/>
    </xf>
    <xf numFmtId="3" fontId="33" fillId="0" borderId="12" xfId="36" applyNumberFormat="1" applyFont="1" applyFill="1" applyBorder="1" applyAlignment="1" applyProtection="1">
      <alignment horizontal="right" vertical="center"/>
    </xf>
    <xf numFmtId="3" fontId="33" fillId="0" borderId="12" xfId="36" applyNumberFormat="1" applyFont="1" applyFill="1" applyBorder="1" applyAlignment="1" applyProtection="1">
      <alignment horizontal="right" vertical="center" wrapText="1"/>
    </xf>
    <xf numFmtId="3" fontId="33" fillId="0" borderId="12" xfId="43" applyNumberFormat="1" applyFont="1" applyFill="1" applyBorder="1" applyAlignment="1" applyProtection="1">
      <alignment horizontal="right" vertical="center" wrapText="1"/>
    </xf>
    <xf numFmtId="3" fontId="37" fillId="0" borderId="10" xfId="36" applyNumberFormat="1" applyFont="1" applyFill="1" applyBorder="1" applyAlignment="1" applyProtection="1">
      <alignment horizontal="right" vertical="center" wrapText="1"/>
    </xf>
    <xf numFmtId="0" fontId="37" fillId="0" borderId="10" xfId="0" applyFont="1" applyFill="1" applyBorder="1" applyAlignment="1">
      <alignment vertical="center" wrapText="1"/>
    </xf>
    <xf numFmtId="0" fontId="23" fillId="0" borderId="28" xfId="38" applyFont="1" applyFill="1" applyBorder="1" applyAlignment="1">
      <alignment horizontal="center" vertical="center" wrapText="1"/>
    </xf>
    <xf numFmtId="1" fontId="33" fillId="0" borderId="28" xfId="0" applyNumberFormat="1" applyFont="1" applyFill="1" applyBorder="1" applyAlignment="1">
      <alignment vertical="center" wrapText="1"/>
    </xf>
    <xf numFmtId="3" fontId="33" fillId="0" borderId="30" xfId="43" applyNumberFormat="1" applyFont="1" applyFill="1" applyBorder="1" applyAlignment="1" applyProtection="1">
      <alignment horizontal="right" vertical="center" wrapText="1"/>
    </xf>
    <xf numFmtId="3" fontId="33" fillId="0" borderId="16" xfId="43" applyNumberFormat="1" applyFont="1" applyFill="1" applyBorder="1" applyAlignment="1" applyProtection="1">
      <alignment horizontal="right" vertical="center" wrapText="1"/>
    </xf>
    <xf numFmtId="0" fontId="37" fillId="0" borderId="10" xfId="0" applyFont="1" applyFill="1" applyBorder="1" applyAlignment="1">
      <alignment wrapText="1"/>
    </xf>
    <xf numFmtId="1" fontId="33" fillId="0" borderId="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/>
    <xf numFmtId="0" fontId="0" fillId="0" borderId="12" xfId="0" applyFont="1" applyFill="1" applyBorder="1"/>
    <xf numFmtId="3" fontId="33" fillId="0" borderId="12" xfId="0" applyNumberFormat="1" applyFont="1" applyFill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23" fillId="0" borderId="10" xfId="38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wrapText="1"/>
    </xf>
    <xf numFmtId="1" fontId="33" fillId="0" borderId="10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2" xfId="0" applyBorder="1"/>
    <xf numFmtId="1" fontId="33" fillId="0" borderId="12" xfId="0" applyNumberFormat="1" applyFont="1" applyFill="1" applyBorder="1" applyAlignment="1">
      <alignment horizontal="center" vertical="center" wrapText="1"/>
    </xf>
    <xf numFmtId="0" fontId="0" fillId="0" borderId="12" xfId="0" applyFill="1" applyBorder="1"/>
    <xf numFmtId="0" fontId="0" fillId="0" borderId="0" xfId="0" applyBorder="1"/>
    <xf numFmtId="0" fontId="0" fillId="0" borderId="0" xfId="0" applyFont="1" applyFill="1" applyBorder="1"/>
    <xf numFmtId="3" fontId="0" fillId="0" borderId="0" xfId="0" applyNumberFormat="1"/>
    <xf numFmtId="165" fontId="0" fillId="0" borderId="0" xfId="0" applyNumberFormat="1"/>
    <xf numFmtId="1" fontId="33" fillId="0" borderId="11" xfId="0" applyNumberFormat="1" applyFont="1" applyFill="1" applyBorder="1" applyAlignment="1">
      <alignment horizontal="center" vertical="center" wrapText="1"/>
    </xf>
    <xf numFmtId="1" fontId="33" fillId="0" borderId="29" xfId="0" applyNumberFormat="1" applyFont="1" applyFill="1" applyBorder="1" applyAlignment="1">
      <alignment horizontal="center" vertical="center" wrapText="1"/>
    </xf>
    <xf numFmtId="0" fontId="27" fillId="0" borderId="12" xfId="39" applyFont="1" applyFill="1" applyBorder="1" applyAlignment="1">
      <alignment horizontal="center" vertical="center" wrapText="1"/>
    </xf>
    <xf numFmtId="0" fontId="27" fillId="0" borderId="13" xfId="39" applyFont="1" applyFill="1" applyBorder="1" applyAlignment="1">
      <alignment horizontal="center" vertical="center" wrapText="1"/>
    </xf>
    <xf numFmtId="0" fontId="40" fillId="27" borderId="0" xfId="0" applyFont="1" applyFill="1"/>
    <xf numFmtId="0" fontId="35" fillId="0" borderId="0" xfId="0" applyFont="1" applyAlignment="1">
      <alignment horizontal="center"/>
    </xf>
    <xf numFmtId="0" fontId="30" fillId="24" borderId="22" xfId="39" applyFont="1" applyFill="1" applyBorder="1" applyAlignment="1">
      <alignment horizontal="center" vertical="center" wrapText="1"/>
    </xf>
    <xf numFmtId="0" fontId="29" fillId="24" borderId="19" xfId="39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3" fillId="0" borderId="48" xfId="38" applyFont="1" applyFill="1" applyBorder="1" applyAlignment="1">
      <alignment vertical="center" wrapText="1"/>
    </xf>
    <xf numFmtId="0" fontId="23" fillId="0" borderId="35" xfId="39" quotePrefix="1" applyFont="1" applyBorder="1" applyAlignment="1" applyProtection="1"/>
    <xf numFmtId="165" fontId="23" fillId="0" borderId="28" xfId="39" applyNumberFormat="1" applyFont="1" applyFill="1" applyBorder="1" applyAlignment="1">
      <alignment horizontal="right" vertical="center" wrapText="1"/>
    </xf>
    <xf numFmtId="165" fontId="23" fillId="0" borderId="29" xfId="39" applyNumberFormat="1" applyFont="1" applyFill="1" applyBorder="1" applyAlignment="1">
      <alignment horizontal="right" vertical="center" wrapText="1"/>
    </xf>
    <xf numFmtId="3" fontId="33" fillId="0" borderId="51" xfId="43" applyNumberFormat="1" applyFont="1" applyFill="1" applyBorder="1" applyAlignment="1" applyProtection="1">
      <alignment horizontal="left" vertical="center" wrapText="1"/>
    </xf>
    <xf numFmtId="1" fontId="33" fillId="0" borderId="33" xfId="0" applyNumberFormat="1" applyFont="1" applyFill="1" applyBorder="1" applyAlignment="1">
      <alignment vertical="center" wrapText="1"/>
    </xf>
    <xf numFmtId="0" fontId="23" fillId="0" borderId="27" xfId="38" applyFont="1" applyFill="1" applyBorder="1" applyAlignment="1">
      <alignment vertical="center" wrapText="1"/>
    </xf>
    <xf numFmtId="0" fontId="23" fillId="0" borderId="33" xfId="38" applyFont="1" applyFill="1" applyBorder="1" applyAlignment="1">
      <alignment horizontal="center" vertical="center" wrapText="1"/>
    </xf>
    <xf numFmtId="165" fontId="23" fillId="0" borderId="33" xfId="39" applyNumberFormat="1" applyFont="1" applyFill="1" applyBorder="1" applyAlignment="1">
      <alignment horizontal="right" vertical="center" wrapText="1"/>
    </xf>
    <xf numFmtId="165" fontId="23" fillId="0" borderId="52" xfId="39" applyNumberFormat="1" applyFont="1" applyFill="1" applyBorder="1" applyAlignment="1">
      <alignment horizontal="right" vertical="center" wrapText="1"/>
    </xf>
    <xf numFmtId="3" fontId="33" fillId="0" borderId="10" xfId="43" applyNumberFormat="1" applyFont="1" applyFill="1" applyBorder="1" applyAlignment="1" applyProtection="1">
      <alignment horizontal="left" vertical="center" wrapText="1"/>
    </xf>
    <xf numFmtId="0" fontId="23" fillId="0" borderId="10" xfId="39" quotePrefix="1" applyFont="1" applyBorder="1" applyAlignment="1" applyProtection="1"/>
    <xf numFmtId="165" fontId="24" fillId="24" borderId="10" xfId="39" applyNumberFormat="1" applyFont="1" applyFill="1" applyBorder="1" applyAlignment="1">
      <alignment horizontal="right" vertical="center" wrapText="1"/>
    </xf>
    <xf numFmtId="0" fontId="8" fillId="26" borderId="25" xfId="0" applyFont="1" applyFill="1" applyBorder="1" applyAlignment="1">
      <alignment horizontal="center" vertical="center" wrapText="1"/>
    </xf>
    <xf numFmtId="0" fontId="8" fillId="26" borderId="26" xfId="0" applyFont="1" applyFill="1" applyBorder="1" applyAlignment="1">
      <alignment horizontal="center" vertical="center" wrapText="1"/>
    </xf>
    <xf numFmtId="0" fontId="1" fillId="0" borderId="0" xfId="0" applyFont="1"/>
    <xf numFmtId="0" fontId="8" fillId="25" borderId="23" xfId="0" applyFont="1" applyFill="1" applyBorder="1" applyAlignment="1">
      <alignment horizontal="justify" vertical="center" wrapText="1"/>
    </xf>
    <xf numFmtId="0" fontId="5" fillId="25" borderId="24" xfId="0" applyFont="1" applyFill="1" applyBorder="1" applyAlignment="1">
      <alignment horizontal="center" vertical="center" wrapText="1"/>
    </xf>
    <xf numFmtId="0" fontId="5" fillId="25" borderId="24" xfId="0" applyFont="1" applyFill="1" applyBorder="1" applyAlignment="1">
      <alignment horizontal="justify" vertical="center" wrapText="1"/>
    </xf>
    <xf numFmtId="0" fontId="33" fillId="0" borderId="10" xfId="40" applyFont="1" applyFill="1" applyBorder="1" applyAlignment="1">
      <alignment horizontal="center" vertical="center" wrapText="1"/>
    </xf>
    <xf numFmtId="17" fontId="33" fillId="0" borderId="10" xfId="40" applyNumberFormat="1" applyFont="1" applyFill="1" applyBorder="1" applyAlignment="1">
      <alignment horizontal="center" vertical="center" wrapText="1"/>
    </xf>
    <xf numFmtId="164" fontId="33" fillId="0" borderId="10" xfId="40" applyNumberFormat="1" applyFont="1" applyFill="1" applyBorder="1" applyAlignment="1">
      <alignment horizontal="justify" vertical="center" wrapText="1"/>
    </xf>
    <xf numFmtId="0" fontId="33" fillId="0" borderId="10" xfId="40" applyFont="1" applyFill="1" applyBorder="1" applyAlignment="1">
      <alignment horizontal="justify" vertical="center" wrapText="1"/>
    </xf>
    <xf numFmtId="0" fontId="8" fillId="25" borderId="49" xfId="0" applyFont="1" applyFill="1" applyBorder="1" applyAlignment="1">
      <alignment horizontal="justify" vertical="center" wrapText="1"/>
    </xf>
    <xf numFmtId="0" fontId="5" fillId="25" borderId="50" xfId="0" applyFont="1" applyFill="1" applyBorder="1" applyAlignment="1">
      <alignment horizontal="center" vertical="center" wrapText="1"/>
    </xf>
    <xf numFmtId="0" fontId="5" fillId="25" borderId="50" xfId="0" applyFont="1" applyFill="1" applyBorder="1" applyAlignment="1">
      <alignment horizontal="justify" vertical="center" wrapText="1"/>
    </xf>
    <xf numFmtId="0" fontId="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33" fillId="27" borderId="0" xfId="0" applyFont="1" applyFill="1"/>
    <xf numFmtId="0" fontId="33" fillId="0" borderId="0" xfId="0" applyFont="1" applyAlignment="1">
      <alignment horizontal="center"/>
    </xf>
    <xf numFmtId="0" fontId="33" fillId="0" borderId="0" xfId="0" applyFont="1"/>
    <xf numFmtId="0" fontId="41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4" fillId="27" borderId="21" xfId="47" applyFont="1" applyFill="1" applyBorder="1" applyAlignment="1">
      <alignment horizontal="center" vertical="center"/>
    </xf>
    <xf numFmtId="0" fontId="44" fillId="27" borderId="42" xfId="47" applyFont="1" applyFill="1" applyBorder="1" applyAlignment="1">
      <alignment horizontal="center" vertical="center"/>
    </xf>
    <xf numFmtId="0" fontId="44" fillId="27" borderId="22" xfId="47" applyFont="1" applyFill="1" applyBorder="1" applyAlignment="1">
      <alignment horizontal="center" vertical="center"/>
    </xf>
    <xf numFmtId="0" fontId="42" fillId="27" borderId="43" xfId="47" applyFont="1" applyFill="1" applyBorder="1" applyAlignment="1">
      <alignment horizontal="center" vertical="center"/>
    </xf>
    <xf numFmtId="0" fontId="42" fillId="27" borderId="0" xfId="47" applyFont="1" applyFill="1" applyBorder="1" applyAlignment="1">
      <alignment horizontal="center" vertical="center"/>
    </xf>
    <xf numFmtId="0" fontId="42" fillId="27" borderId="44" xfId="47" applyFont="1" applyFill="1" applyBorder="1" applyAlignment="1">
      <alignment horizontal="center" vertical="center"/>
    </xf>
    <xf numFmtId="0" fontId="42" fillId="27" borderId="45" xfId="47" applyFont="1" applyFill="1" applyBorder="1" applyAlignment="1">
      <alignment horizontal="center" vertical="center"/>
    </xf>
    <xf numFmtId="0" fontId="42" fillId="27" borderId="46" xfId="47" applyFont="1" applyFill="1" applyBorder="1" applyAlignment="1">
      <alignment horizontal="center" vertical="center"/>
    </xf>
    <xf numFmtId="0" fontId="42" fillId="27" borderId="47" xfId="47" applyFont="1" applyFill="1" applyBorder="1" applyAlignment="1">
      <alignment horizontal="center" vertical="center"/>
    </xf>
    <xf numFmtId="0" fontId="23" fillId="0" borderId="10" xfId="38" applyFont="1" applyBorder="1" applyAlignment="1">
      <alignment horizontal="left" vertical="center" wrapText="1"/>
    </xf>
    <xf numFmtId="0" fontId="23" fillId="0" borderId="35" xfId="39" applyFont="1" applyBorder="1" applyAlignment="1">
      <alignment horizontal="center" vertical="center"/>
    </xf>
    <xf numFmtId="0" fontId="23" fillId="0" borderId="36" xfId="39" applyFont="1" applyBorder="1" applyAlignment="1">
      <alignment horizontal="center" vertical="center"/>
    </xf>
    <xf numFmtId="0" fontId="23" fillId="0" borderId="10" xfId="39" applyFont="1" applyBorder="1" applyAlignment="1">
      <alignment horizontal="center" vertical="center"/>
    </xf>
    <xf numFmtId="1" fontId="33" fillId="0" borderId="10" xfId="0" applyNumberFormat="1" applyFont="1" applyFill="1" applyBorder="1" applyAlignment="1">
      <alignment horizontal="center" vertical="center" wrapText="1"/>
    </xf>
    <xf numFmtId="0" fontId="23" fillId="0" borderId="35" xfId="39" applyFont="1" applyBorder="1" applyAlignment="1">
      <alignment horizontal="center" vertical="center" wrapText="1"/>
    </xf>
    <xf numFmtId="0" fontId="23" fillId="0" borderId="36" xfId="39" applyFont="1" applyBorder="1" applyAlignment="1">
      <alignment horizontal="center" vertical="center" wrapText="1"/>
    </xf>
    <xf numFmtId="0" fontId="23" fillId="0" borderId="37" xfId="39" applyFont="1" applyBorder="1" applyAlignment="1">
      <alignment horizontal="center" vertical="center" wrapText="1"/>
    </xf>
    <xf numFmtId="0" fontId="23" fillId="0" borderId="0" xfId="39" applyFont="1" applyAlignment="1">
      <alignment horizontal="left" vertical="center" wrapText="1"/>
    </xf>
    <xf numFmtId="0" fontId="45" fillId="27" borderId="45" xfId="47" applyFont="1" applyFill="1" applyBorder="1" applyAlignment="1">
      <alignment horizontal="center" vertical="center"/>
    </xf>
    <xf numFmtId="0" fontId="45" fillId="27" borderId="46" xfId="47" applyFont="1" applyFill="1" applyBorder="1" applyAlignment="1">
      <alignment horizontal="center" vertical="center"/>
    </xf>
    <xf numFmtId="0" fontId="45" fillId="27" borderId="47" xfId="47" applyFont="1" applyFill="1" applyBorder="1" applyAlignment="1">
      <alignment horizontal="center" vertical="center"/>
    </xf>
    <xf numFmtId="0" fontId="24" fillId="24" borderId="10" xfId="39" applyFont="1" applyFill="1" applyBorder="1" applyAlignment="1">
      <alignment horizontal="center" vertical="center" wrapText="1"/>
    </xf>
    <xf numFmtId="0" fontId="31" fillId="0" borderId="38" xfId="39" applyFont="1" applyFill="1" applyBorder="1" applyAlignment="1">
      <alignment horizontal="center" vertical="center" wrapText="1"/>
    </xf>
    <xf numFmtId="0" fontId="31" fillId="0" borderId="39" xfId="39" applyFont="1" applyFill="1" applyBorder="1" applyAlignment="1">
      <alignment horizontal="center" vertical="center" wrapText="1"/>
    </xf>
    <xf numFmtId="0" fontId="31" fillId="0" borderId="40" xfId="39" applyFont="1" applyFill="1" applyBorder="1" applyAlignment="1">
      <alignment horizontal="center" vertical="center" wrapText="1"/>
    </xf>
    <xf numFmtId="0" fontId="32" fillId="0" borderId="28" xfId="39" applyFont="1" applyFill="1" applyBorder="1" applyAlignment="1">
      <alignment horizontal="center" vertical="center" wrapText="1"/>
    </xf>
    <xf numFmtId="0" fontId="24" fillId="24" borderId="18" xfId="39" applyFont="1" applyFill="1" applyBorder="1" applyAlignment="1">
      <alignment horizontal="center" vertical="center" wrapText="1"/>
    </xf>
    <xf numFmtId="0" fontId="24" fillId="24" borderId="19" xfId="39" applyFont="1" applyFill="1" applyBorder="1" applyAlignment="1">
      <alignment horizontal="center" vertical="center" wrapText="1"/>
    </xf>
    <xf numFmtId="0" fontId="24" fillId="24" borderId="20" xfId="39" applyFont="1" applyFill="1" applyBorder="1" applyAlignment="1">
      <alignment horizontal="center" vertical="center" wrapText="1"/>
    </xf>
    <xf numFmtId="0" fontId="23" fillId="0" borderId="12" xfId="39" applyFont="1" applyFill="1" applyBorder="1" applyAlignment="1">
      <alignment horizontal="center" vertical="center" wrapText="1"/>
    </xf>
    <xf numFmtId="0" fontId="23" fillId="0" borderId="13" xfId="39" applyFont="1" applyFill="1" applyBorder="1" applyAlignment="1">
      <alignment horizontal="center" vertical="center" wrapText="1"/>
    </xf>
    <xf numFmtId="0" fontId="31" fillId="0" borderId="27" xfId="39" applyFont="1" applyFill="1" applyBorder="1" applyAlignment="1">
      <alignment horizontal="center" vertical="center" wrapText="1"/>
    </xf>
    <xf numFmtId="0" fontId="43" fillId="27" borderId="21" xfId="47" applyFont="1" applyFill="1" applyBorder="1" applyAlignment="1">
      <alignment horizontal="center" vertical="center"/>
    </xf>
    <xf numFmtId="0" fontId="43" fillId="27" borderId="42" xfId="47" applyFont="1" applyFill="1" applyBorder="1" applyAlignment="1">
      <alignment horizontal="center" vertical="center"/>
    </xf>
    <xf numFmtId="0" fontId="43" fillId="27" borderId="22" xfId="47" applyFont="1" applyFill="1" applyBorder="1" applyAlignment="1">
      <alignment horizontal="center" vertical="center"/>
    </xf>
    <xf numFmtId="0" fontId="43" fillId="27" borderId="43" xfId="47" applyFont="1" applyFill="1" applyBorder="1" applyAlignment="1">
      <alignment horizontal="center" vertical="center"/>
    </xf>
    <xf numFmtId="0" fontId="43" fillId="27" borderId="0" xfId="47" applyFont="1" applyFill="1" applyBorder="1" applyAlignment="1">
      <alignment horizontal="center" vertical="center"/>
    </xf>
    <xf numFmtId="0" fontId="43" fillId="27" borderId="44" xfId="47" applyFont="1" applyFill="1" applyBorder="1" applyAlignment="1">
      <alignment horizontal="center" vertical="center"/>
    </xf>
    <xf numFmtId="0" fontId="46" fillId="27" borderId="45" xfId="47" applyFont="1" applyFill="1" applyBorder="1" applyAlignment="1">
      <alignment horizontal="center" vertical="center"/>
    </xf>
    <xf numFmtId="0" fontId="46" fillId="27" borderId="46" xfId="47" applyFont="1" applyFill="1" applyBorder="1" applyAlignment="1">
      <alignment horizontal="center" vertical="center"/>
    </xf>
    <xf numFmtId="0" fontId="46" fillId="27" borderId="47" xfId="47" applyFont="1" applyFill="1" applyBorder="1" applyAlignment="1">
      <alignment horizontal="center" vertical="center"/>
    </xf>
    <xf numFmtId="0" fontId="25" fillId="24" borderId="10" xfId="38" applyFont="1" applyFill="1" applyBorder="1" applyAlignment="1">
      <alignment horizontal="center" vertical="center" wrapText="1"/>
    </xf>
    <xf numFmtId="0" fontId="25" fillId="24" borderId="11" xfId="38" applyFont="1" applyFill="1" applyBorder="1" applyAlignment="1">
      <alignment horizontal="center" vertical="center" wrapText="1"/>
    </xf>
    <xf numFmtId="0" fontId="25" fillId="24" borderId="14" xfId="38" applyFont="1" applyFill="1" applyBorder="1" applyAlignment="1">
      <alignment horizontal="center" vertical="center" wrapText="1"/>
    </xf>
    <xf numFmtId="0" fontId="25" fillId="24" borderId="10" xfId="38" applyFont="1" applyFill="1" applyBorder="1" applyAlignment="1">
      <alignment horizontal="center" vertical="center"/>
    </xf>
    <xf numFmtId="0" fontId="25" fillId="24" borderId="28" xfId="38" applyFont="1" applyFill="1" applyBorder="1" applyAlignment="1">
      <alignment horizontal="center" vertical="center" wrapText="1"/>
    </xf>
    <xf numFmtId="0" fontId="25" fillId="24" borderId="48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left" vertical="center" wrapText="1"/>
    </xf>
    <xf numFmtId="10" fontId="25" fillId="24" borderId="28" xfId="38" applyNumberFormat="1" applyFont="1" applyFill="1" applyBorder="1" applyAlignment="1">
      <alignment horizontal="center" vertical="center" wrapText="1"/>
    </xf>
    <xf numFmtId="10" fontId="25" fillId="24" borderId="33" xfId="38" applyNumberFormat="1" applyFont="1" applyFill="1" applyBorder="1" applyAlignment="1">
      <alignment horizontal="center" vertical="center" wrapText="1"/>
    </xf>
    <xf numFmtId="0" fontId="26" fillId="0" borderId="16" xfId="38" applyFont="1" applyFill="1" applyBorder="1" applyAlignment="1">
      <alignment horizontal="center" vertical="center" wrapText="1"/>
    </xf>
    <xf numFmtId="0" fontId="26" fillId="0" borderId="41" xfId="38" applyFont="1" applyFill="1" applyBorder="1" applyAlignment="1">
      <alignment horizontal="center" vertical="center" wrapText="1"/>
    </xf>
    <xf numFmtId="0" fontId="26" fillId="0" borderId="17" xfId="38" applyFont="1" applyFill="1" applyBorder="1" applyAlignment="1">
      <alignment horizontal="center" vertical="center" wrapText="1"/>
    </xf>
    <xf numFmtId="0" fontId="25" fillId="24" borderId="35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4" fillId="24" borderId="31" xfId="38" applyFont="1" applyFill="1" applyBorder="1" applyAlignment="1">
      <alignment horizontal="center" vertical="center" wrapText="1"/>
    </xf>
    <xf numFmtId="0" fontId="24" fillId="24" borderId="32" xfId="38" applyFont="1" applyFill="1" applyBorder="1" applyAlignment="1">
      <alignment horizontal="center" vertical="center" wrapText="1"/>
    </xf>
    <xf numFmtId="0" fontId="23" fillId="0" borderId="16" xfId="38" applyFont="1" applyFill="1" applyBorder="1" applyAlignment="1">
      <alignment horizontal="center" vertical="center" wrapText="1"/>
    </xf>
    <xf numFmtId="0" fontId="23" fillId="0" borderId="17" xfId="38" applyFont="1" applyFill="1" applyBorder="1" applyAlignment="1">
      <alignment horizontal="center" vertical="center" wrapText="1"/>
    </xf>
    <xf numFmtId="0" fontId="23" fillId="0" borderId="0" xfId="38" applyFont="1" applyFill="1" applyBorder="1" applyAlignment="1">
      <alignment horizontal="left" vertical="center" wrapText="1"/>
    </xf>
    <xf numFmtId="0" fontId="44" fillId="27" borderId="43" xfId="47" applyFont="1" applyFill="1" applyBorder="1" applyAlignment="1">
      <alignment horizontal="center" vertical="center"/>
    </xf>
    <xf numFmtId="0" fontId="44" fillId="27" borderId="0" xfId="47" applyFont="1" applyFill="1" applyBorder="1" applyAlignment="1">
      <alignment horizontal="center" vertical="center"/>
    </xf>
    <xf numFmtId="0" fontId="44" fillId="27" borderId="44" xfId="47" applyFont="1" applyFill="1" applyBorder="1" applyAlignment="1">
      <alignment horizontal="center" vertical="center"/>
    </xf>
    <xf numFmtId="0" fontId="44" fillId="27" borderId="45" xfId="47" applyFont="1" applyFill="1" applyBorder="1" applyAlignment="1">
      <alignment horizontal="center" vertical="center"/>
    </xf>
    <xf numFmtId="0" fontId="44" fillId="27" borderId="46" xfId="47" applyFont="1" applyFill="1" applyBorder="1" applyAlignment="1">
      <alignment horizontal="center" vertical="center"/>
    </xf>
    <xf numFmtId="0" fontId="44" fillId="27" borderId="47" xfId="47" applyFont="1" applyFill="1" applyBorder="1" applyAlignment="1">
      <alignment horizontal="center" vertical="center"/>
    </xf>
    <xf numFmtId="0" fontId="21" fillId="24" borderId="10" xfId="38" applyFont="1" applyFill="1" applyBorder="1" applyAlignment="1">
      <alignment horizontal="center" vertical="center" wrapText="1"/>
    </xf>
  </cellXfs>
  <cellStyles count="48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" xfId="36" builtinId="3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7"/>
    <cellStyle name="Normal" xfId="0" builtinId="0"/>
    <cellStyle name="Normal 2" xfId="38"/>
    <cellStyle name="Normal 3" xfId="39"/>
    <cellStyle name="Normal_POA 2010 29-01-10 modificacion presupuestaria" xfId="47"/>
    <cellStyle name="Normal_Xl0000026" xfId="40"/>
    <cellStyle name="Note 2" xfId="41"/>
    <cellStyle name="Output 2" xfId="42"/>
    <cellStyle name="Percent" xfId="43" builtinId="5"/>
    <cellStyle name="Title 2" xfId="44"/>
    <cellStyle name="Total 2" xfId="45"/>
    <cellStyle name="Warning Text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0"/>
  <sheetViews>
    <sheetView zoomScaleNormal="100" workbookViewId="0">
      <selection activeCell="C49" sqref="C49"/>
    </sheetView>
  </sheetViews>
  <sheetFormatPr defaultColWidth="11.42578125" defaultRowHeight="12.75" x14ac:dyDescent="0.2"/>
  <cols>
    <col min="1" max="16384" width="11.42578125" style="84"/>
  </cols>
  <sheetData>
    <row r="3" spans="1:9" x14ac:dyDescent="0.2">
      <c r="A3" s="120" t="s">
        <v>205</v>
      </c>
      <c r="B3" s="120"/>
      <c r="C3" s="120"/>
      <c r="D3" s="120"/>
      <c r="E3" s="120"/>
      <c r="F3" s="120"/>
      <c r="G3" s="120"/>
      <c r="H3" s="120"/>
      <c r="I3" s="120"/>
    </row>
    <row r="4" spans="1:9" x14ac:dyDescent="0.2">
      <c r="A4" s="120"/>
      <c r="B4" s="120"/>
      <c r="C4" s="120"/>
      <c r="D4" s="120"/>
      <c r="E4" s="120"/>
      <c r="F4" s="120"/>
      <c r="G4" s="120"/>
      <c r="H4" s="120"/>
      <c r="I4" s="120"/>
    </row>
    <row r="5" spans="1:9" x14ac:dyDescent="0.2">
      <c r="A5" s="120"/>
      <c r="B5" s="120"/>
      <c r="C5" s="120"/>
      <c r="D5" s="120"/>
      <c r="E5" s="120"/>
      <c r="F5" s="120"/>
      <c r="G5" s="120"/>
      <c r="H5" s="120"/>
      <c r="I5" s="120"/>
    </row>
    <row r="6" spans="1:9" x14ac:dyDescent="0.2">
      <c r="A6" s="120"/>
      <c r="B6" s="120"/>
      <c r="C6" s="120"/>
      <c r="D6" s="120"/>
      <c r="E6" s="120"/>
      <c r="F6" s="120"/>
      <c r="G6" s="120"/>
      <c r="H6" s="120"/>
      <c r="I6" s="120"/>
    </row>
    <row r="7" spans="1:9" x14ac:dyDescent="0.2">
      <c r="A7" s="120"/>
      <c r="B7" s="120"/>
      <c r="C7" s="120"/>
      <c r="D7" s="120"/>
      <c r="E7" s="120"/>
      <c r="F7" s="120"/>
      <c r="G7" s="120"/>
      <c r="H7" s="120"/>
      <c r="I7" s="120"/>
    </row>
    <row r="8" spans="1:9" x14ac:dyDescent="0.2">
      <c r="A8" s="120"/>
      <c r="B8" s="120"/>
      <c r="C8" s="120"/>
      <c r="D8" s="120"/>
      <c r="E8" s="120"/>
      <c r="F8" s="120"/>
      <c r="G8" s="120"/>
      <c r="H8" s="120"/>
      <c r="I8" s="120"/>
    </row>
    <row r="9" spans="1:9" x14ac:dyDescent="0.2">
      <c r="A9" s="120"/>
      <c r="B9" s="120"/>
      <c r="C9" s="120"/>
      <c r="D9" s="120"/>
      <c r="E9" s="120"/>
      <c r="F9" s="120"/>
      <c r="G9" s="120"/>
      <c r="H9" s="120"/>
      <c r="I9" s="120"/>
    </row>
    <row r="10" spans="1:9" x14ac:dyDescent="0.2">
      <c r="A10" s="120"/>
      <c r="B10" s="120"/>
      <c r="C10" s="120"/>
      <c r="D10" s="120"/>
      <c r="E10" s="120"/>
      <c r="F10" s="120"/>
      <c r="G10" s="120"/>
      <c r="H10" s="120"/>
      <c r="I10" s="120"/>
    </row>
    <row r="11" spans="1:9" x14ac:dyDescent="0.2">
      <c r="A11" s="120"/>
      <c r="B11" s="120"/>
      <c r="C11" s="120"/>
      <c r="D11" s="120"/>
      <c r="E11" s="120"/>
      <c r="F11" s="120"/>
      <c r="G11" s="120"/>
      <c r="H11" s="120"/>
      <c r="I11" s="120"/>
    </row>
    <row r="12" spans="1:9" x14ac:dyDescent="0.2">
      <c r="A12" s="120"/>
      <c r="B12" s="120"/>
      <c r="C12" s="120"/>
      <c r="D12" s="120"/>
      <c r="E12" s="120"/>
      <c r="F12" s="120"/>
      <c r="G12" s="120"/>
      <c r="H12" s="120"/>
      <c r="I12" s="120"/>
    </row>
    <row r="13" spans="1:9" x14ac:dyDescent="0.2">
      <c r="A13" s="120"/>
      <c r="B13" s="120"/>
      <c r="C13" s="120"/>
      <c r="D13" s="120"/>
      <c r="E13" s="120"/>
      <c r="F13" s="120"/>
      <c r="G13" s="120"/>
      <c r="H13" s="120"/>
      <c r="I13" s="120"/>
    </row>
    <row r="14" spans="1:9" x14ac:dyDescent="0.2">
      <c r="A14" s="120"/>
      <c r="B14" s="120"/>
      <c r="C14" s="120"/>
      <c r="D14" s="120"/>
      <c r="E14" s="120"/>
      <c r="F14" s="120"/>
      <c r="G14" s="120"/>
      <c r="H14" s="120"/>
      <c r="I14" s="120"/>
    </row>
    <row r="15" spans="1:9" x14ac:dyDescent="0.2">
      <c r="A15" s="120"/>
      <c r="B15" s="120"/>
      <c r="C15" s="120"/>
      <c r="D15" s="120"/>
      <c r="E15" s="120"/>
      <c r="F15" s="120"/>
      <c r="G15" s="120"/>
      <c r="H15" s="120"/>
      <c r="I15" s="120"/>
    </row>
    <row r="16" spans="1:9" x14ac:dyDescent="0.2">
      <c r="A16" s="120"/>
      <c r="B16" s="120"/>
      <c r="C16" s="120"/>
      <c r="D16" s="120"/>
      <c r="E16" s="120"/>
      <c r="F16" s="120"/>
      <c r="G16" s="120"/>
      <c r="H16" s="120"/>
      <c r="I16" s="120"/>
    </row>
    <row r="17" spans="1:9" x14ac:dyDescent="0.2">
      <c r="A17" s="120"/>
      <c r="B17" s="120"/>
      <c r="C17" s="120"/>
      <c r="D17" s="120"/>
      <c r="E17" s="120"/>
      <c r="F17" s="120"/>
      <c r="G17" s="120"/>
      <c r="H17" s="120"/>
      <c r="I17" s="120"/>
    </row>
    <row r="18" spans="1:9" x14ac:dyDescent="0.2">
      <c r="A18" s="120"/>
      <c r="B18" s="120"/>
      <c r="C18" s="120"/>
      <c r="D18" s="120"/>
      <c r="E18" s="120"/>
      <c r="F18" s="120"/>
      <c r="G18" s="120"/>
      <c r="H18" s="120"/>
      <c r="I18" s="120"/>
    </row>
    <row r="19" spans="1:9" x14ac:dyDescent="0.2">
      <c r="A19" s="120"/>
      <c r="B19" s="120"/>
      <c r="C19" s="120"/>
      <c r="D19" s="120"/>
      <c r="E19" s="120"/>
      <c r="F19" s="120"/>
      <c r="G19" s="120"/>
      <c r="H19" s="120"/>
      <c r="I19" s="120"/>
    </row>
    <row r="20" spans="1:9" x14ac:dyDescent="0.2">
      <c r="A20" s="120"/>
      <c r="B20" s="120"/>
      <c r="C20" s="120"/>
      <c r="D20" s="120"/>
      <c r="E20" s="120"/>
      <c r="F20" s="120"/>
      <c r="G20" s="120"/>
      <c r="H20" s="120"/>
      <c r="I20" s="120"/>
    </row>
    <row r="21" spans="1:9" x14ac:dyDescent="0.2">
      <c r="A21" s="121"/>
      <c r="B21" s="121"/>
      <c r="C21" s="121"/>
      <c r="D21" s="121"/>
      <c r="E21" s="120"/>
      <c r="F21" s="120"/>
      <c r="G21" s="120"/>
      <c r="H21" s="120"/>
      <c r="I21" s="120"/>
    </row>
    <row r="22" spans="1:9" x14ac:dyDescent="0.2">
      <c r="A22" s="121"/>
      <c r="B22" s="121"/>
      <c r="C22" s="121"/>
      <c r="D22" s="121"/>
      <c r="E22" s="120"/>
      <c r="F22" s="120"/>
      <c r="G22" s="120"/>
      <c r="H22" s="120"/>
      <c r="I22" s="120"/>
    </row>
    <row r="23" spans="1:9" x14ac:dyDescent="0.2">
      <c r="A23" s="121"/>
      <c r="B23" s="121"/>
      <c r="C23" s="121"/>
      <c r="D23" s="121"/>
      <c r="E23" s="120"/>
      <c r="F23" s="120"/>
      <c r="G23" s="120"/>
      <c r="H23" s="120"/>
      <c r="I23" s="120"/>
    </row>
    <row r="24" spans="1:9" x14ac:dyDescent="0.2">
      <c r="A24" s="121"/>
      <c r="B24" s="121"/>
      <c r="C24" s="121"/>
      <c r="D24" s="121"/>
      <c r="E24" s="120"/>
      <c r="F24" s="120"/>
      <c r="G24" s="120"/>
      <c r="H24" s="120"/>
      <c r="I24" s="120"/>
    </row>
    <row r="25" spans="1:9" x14ac:dyDescent="0.2">
      <c r="A25" s="121"/>
      <c r="B25" s="121"/>
      <c r="C25" s="121"/>
      <c r="D25" s="121"/>
      <c r="E25" s="120"/>
      <c r="F25" s="120"/>
      <c r="G25" s="120"/>
      <c r="H25" s="120"/>
      <c r="I25" s="120"/>
    </row>
    <row r="26" spans="1:9" x14ac:dyDescent="0.2">
      <c r="A26" s="120"/>
      <c r="B26" s="120"/>
      <c r="C26" s="120"/>
      <c r="D26" s="120"/>
      <c r="E26" s="120"/>
      <c r="F26" s="120"/>
      <c r="G26" s="120"/>
      <c r="H26" s="120"/>
      <c r="I26" s="120"/>
    </row>
    <row r="27" spans="1:9" x14ac:dyDescent="0.2">
      <c r="A27" s="120"/>
      <c r="B27" s="120"/>
      <c r="C27" s="120"/>
      <c r="D27" s="120"/>
      <c r="E27" s="120"/>
      <c r="F27" s="120"/>
      <c r="G27" s="120"/>
      <c r="H27" s="120"/>
      <c r="I27" s="120"/>
    </row>
    <row r="28" spans="1:9" x14ac:dyDescent="0.2">
      <c r="A28" s="120"/>
      <c r="B28" s="120"/>
      <c r="C28" s="120"/>
      <c r="D28" s="120"/>
      <c r="E28" s="120"/>
      <c r="F28" s="120"/>
      <c r="G28" s="120"/>
      <c r="H28" s="120"/>
      <c r="I28" s="120"/>
    </row>
    <row r="29" spans="1:9" x14ac:dyDescent="0.2">
      <c r="A29" s="120"/>
      <c r="B29" s="120"/>
      <c r="C29" s="120"/>
      <c r="D29" s="120"/>
      <c r="E29" s="120"/>
      <c r="F29" s="120"/>
      <c r="G29" s="120"/>
      <c r="H29" s="120"/>
      <c r="I29" s="120"/>
    </row>
    <row r="49" spans="2:2" ht="15" x14ac:dyDescent="0.25">
      <c r="B49" s="117" t="s">
        <v>210</v>
      </c>
    </row>
    <row r="50" spans="2:2" ht="15" x14ac:dyDescent="0.25">
      <c r="B50" s="117" t="s">
        <v>211</v>
      </c>
    </row>
  </sheetData>
  <mergeCells count="1">
    <mergeCell ref="A3:I29"/>
  </mergeCells>
  <pageMargins left="0.7" right="0.7" top="0.75" bottom="0.75" header="0.3" footer="0.3"/>
  <pageSetup paperSize="9" scale="7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topLeftCell="A7" zoomScale="85" zoomScaleNormal="85" workbookViewId="0">
      <selection activeCell="C49" sqref="C49"/>
    </sheetView>
  </sheetViews>
  <sheetFormatPr defaultColWidth="9.140625" defaultRowHeight="15" x14ac:dyDescent="0.25"/>
  <cols>
    <col min="1" max="1" width="55" customWidth="1"/>
    <col min="2" max="2" width="37.85546875" customWidth="1"/>
    <col min="3" max="3" width="30.85546875" bestFit="1" customWidth="1"/>
  </cols>
  <sheetData>
    <row r="1" spans="1:3" ht="15.75" x14ac:dyDescent="0.25">
      <c r="A1" s="122" t="s">
        <v>199</v>
      </c>
      <c r="B1" s="123"/>
      <c r="C1" s="124"/>
    </row>
    <row r="2" spans="1:3" x14ac:dyDescent="0.25">
      <c r="A2" s="125" t="s">
        <v>201</v>
      </c>
      <c r="B2" s="126"/>
      <c r="C2" s="127"/>
    </row>
    <row r="3" spans="1:3" x14ac:dyDescent="0.25">
      <c r="A3" s="125" t="s">
        <v>200</v>
      </c>
      <c r="B3" s="126"/>
      <c r="C3" s="127"/>
    </row>
    <row r="4" spans="1:3" ht="15.75" thickBot="1" x14ac:dyDescent="0.3">
      <c r="A4" s="128"/>
      <c r="B4" s="129"/>
      <c r="C4" s="130"/>
    </row>
    <row r="6" spans="1:3" ht="15.75" thickBot="1" x14ac:dyDescent="0.3">
      <c r="A6" s="16"/>
      <c r="B6" s="16"/>
      <c r="C6" s="16"/>
    </row>
    <row r="7" spans="1:3" ht="38.25" customHeight="1" x14ac:dyDescent="0.25">
      <c r="A7" s="17" t="s">
        <v>66</v>
      </c>
      <c r="B7" s="87" t="s">
        <v>60</v>
      </c>
      <c r="C7" s="18" t="s">
        <v>61</v>
      </c>
    </row>
    <row r="8" spans="1:3" x14ac:dyDescent="0.25">
      <c r="A8" s="136" t="s">
        <v>190</v>
      </c>
      <c r="B8" s="19"/>
      <c r="C8" s="20"/>
    </row>
    <row r="9" spans="1:3" x14ac:dyDescent="0.25">
      <c r="A9" s="137"/>
      <c r="B9" s="19"/>
      <c r="C9" s="20"/>
    </row>
    <row r="10" spans="1:3" x14ac:dyDescent="0.25">
      <c r="A10" s="137"/>
      <c r="B10" s="19"/>
      <c r="C10" s="20"/>
    </row>
    <row r="11" spans="1:3" x14ac:dyDescent="0.25">
      <c r="A11" s="137"/>
      <c r="B11" s="19"/>
      <c r="C11" s="20"/>
    </row>
    <row r="12" spans="1:3" x14ac:dyDescent="0.25">
      <c r="A12" s="137"/>
      <c r="B12" s="19"/>
      <c r="C12" s="20"/>
    </row>
    <row r="13" spans="1:3" x14ac:dyDescent="0.25">
      <c r="A13" s="137"/>
      <c r="B13" s="19"/>
      <c r="C13" s="20"/>
    </row>
    <row r="14" spans="1:3" ht="15.75" thickBot="1" x14ac:dyDescent="0.3">
      <c r="A14" s="138"/>
      <c r="B14" s="21"/>
      <c r="C14" s="22"/>
    </row>
    <row r="16" spans="1:3" ht="49.5" customHeight="1" x14ac:dyDescent="0.25">
      <c r="A16" s="139" t="s">
        <v>62</v>
      </c>
      <c r="B16" s="139"/>
      <c r="C16" s="16"/>
    </row>
    <row r="17" spans="1:3" ht="15.75" thickBot="1" x14ac:dyDescent="0.3">
      <c r="A17" s="16"/>
      <c r="B17" s="16"/>
      <c r="C17" s="16"/>
    </row>
    <row r="18" spans="1:3" ht="25.5" x14ac:dyDescent="0.25">
      <c r="A18" s="23" t="s">
        <v>63</v>
      </c>
      <c r="B18" s="86" t="s">
        <v>64</v>
      </c>
    </row>
    <row r="19" spans="1:3" ht="30" x14ac:dyDescent="0.25">
      <c r="A19" s="132" t="s">
        <v>65</v>
      </c>
      <c r="B19" s="80" t="s">
        <v>197</v>
      </c>
    </row>
    <row r="20" spans="1:3" ht="30" x14ac:dyDescent="0.25">
      <c r="A20" s="133"/>
      <c r="B20" s="81" t="s">
        <v>149</v>
      </c>
    </row>
    <row r="21" spans="1:3" x14ac:dyDescent="0.25">
      <c r="A21" s="134"/>
      <c r="B21" s="135" t="s">
        <v>150</v>
      </c>
    </row>
    <row r="22" spans="1:3" x14ac:dyDescent="0.25">
      <c r="A22" s="134"/>
      <c r="B22" s="135"/>
    </row>
    <row r="23" spans="1:3" x14ac:dyDescent="0.25">
      <c r="A23" s="134"/>
      <c r="B23" s="135"/>
    </row>
    <row r="24" spans="1:3" x14ac:dyDescent="0.25">
      <c r="A24" s="72"/>
      <c r="B24" s="72"/>
    </row>
    <row r="25" spans="1:3" ht="54" customHeight="1" x14ac:dyDescent="0.25">
      <c r="A25" s="131" t="s">
        <v>202</v>
      </c>
      <c r="B25" s="131"/>
    </row>
    <row r="49" spans="2:2" x14ac:dyDescent="0.25">
      <c r="B49" s="119" t="s">
        <v>210</v>
      </c>
    </row>
    <row r="50" spans="2:2" x14ac:dyDescent="0.25">
      <c r="B50" s="119" t="s">
        <v>211</v>
      </c>
    </row>
  </sheetData>
  <mergeCells count="9">
    <mergeCell ref="A1:C1"/>
    <mergeCell ref="A2:C2"/>
    <mergeCell ref="A3:C3"/>
    <mergeCell ref="A4:C4"/>
    <mergeCell ref="A25:B25"/>
    <mergeCell ref="A19:A23"/>
    <mergeCell ref="B21:B23"/>
    <mergeCell ref="A8:A14"/>
    <mergeCell ref="A16:B16"/>
  </mergeCells>
  <phoneticPr fontId="38" type="noConversion"/>
  <pageMargins left="0.7" right="0.7" top="0.75" bottom="0.51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workbookViewId="0">
      <selection activeCell="C49" sqref="C49"/>
    </sheetView>
  </sheetViews>
  <sheetFormatPr defaultColWidth="9.140625"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x14ac:dyDescent="0.25">
      <c r="A1" s="122" t="s">
        <v>199</v>
      </c>
      <c r="B1" s="123"/>
      <c r="C1" s="124"/>
    </row>
    <row r="2" spans="1:3" x14ac:dyDescent="0.25">
      <c r="A2" s="125" t="s">
        <v>201</v>
      </c>
      <c r="B2" s="126"/>
      <c r="C2" s="127"/>
    </row>
    <row r="3" spans="1:3" x14ac:dyDescent="0.25">
      <c r="A3" s="125" t="s">
        <v>200</v>
      </c>
      <c r="B3" s="126"/>
      <c r="C3" s="127"/>
    </row>
    <row r="4" spans="1:3" ht="15.75" thickBot="1" x14ac:dyDescent="0.3">
      <c r="A4" s="140" t="s">
        <v>203</v>
      </c>
      <c r="B4" s="141"/>
      <c r="C4" s="142"/>
    </row>
    <row r="6" spans="1:3" ht="15.75" thickBot="1" x14ac:dyDescent="0.3">
      <c r="A6" s="147" t="s">
        <v>42</v>
      </c>
      <c r="B6" s="147"/>
      <c r="C6" s="147"/>
    </row>
    <row r="7" spans="1:3" ht="15.75" x14ac:dyDescent="0.25">
      <c r="A7" s="148" t="s">
        <v>43</v>
      </c>
      <c r="B7" s="149"/>
      <c r="C7" s="150"/>
    </row>
    <row r="8" spans="1:3" ht="15.75" x14ac:dyDescent="0.25">
      <c r="A8" s="6" t="s">
        <v>44</v>
      </c>
      <c r="B8" s="7" t="s">
        <v>45</v>
      </c>
      <c r="C8" s="8" t="s">
        <v>46</v>
      </c>
    </row>
    <row r="9" spans="1:3" ht="15.75" thickBot="1" x14ac:dyDescent="0.3">
      <c r="A9" s="9" t="s">
        <v>47</v>
      </c>
      <c r="B9" s="82" t="s">
        <v>147</v>
      </c>
      <c r="C9" s="83" t="s">
        <v>148</v>
      </c>
    </row>
    <row r="10" spans="1:3" ht="15.75" thickBot="1" x14ac:dyDescent="0.3">
      <c r="A10" s="153"/>
      <c r="B10" s="153"/>
      <c r="C10" s="153"/>
    </row>
    <row r="11" spans="1:3" ht="15.75" x14ac:dyDescent="0.25">
      <c r="A11" s="148" t="s">
        <v>48</v>
      </c>
      <c r="B11" s="149"/>
      <c r="C11" s="150"/>
    </row>
    <row r="12" spans="1:3" ht="15.75" thickBot="1" x14ac:dyDescent="0.3">
      <c r="A12" s="9" t="s">
        <v>154</v>
      </c>
      <c r="B12" s="151"/>
      <c r="C12" s="152"/>
    </row>
    <row r="13" spans="1:3" ht="15.75" thickBot="1" x14ac:dyDescent="0.3">
      <c r="A13" s="144"/>
      <c r="B13" s="145"/>
      <c r="C13" s="146"/>
    </row>
    <row r="14" spans="1:3" ht="15.75" x14ac:dyDescent="0.25">
      <c r="A14" s="148" t="s">
        <v>49</v>
      </c>
      <c r="B14" s="149"/>
      <c r="C14" s="150"/>
    </row>
    <row r="15" spans="1:3" ht="31.5" x14ac:dyDescent="0.25">
      <c r="A15" s="6" t="s">
        <v>50</v>
      </c>
      <c r="B15" s="7" t="s">
        <v>51</v>
      </c>
      <c r="C15" s="8" t="s">
        <v>52</v>
      </c>
    </row>
    <row r="16" spans="1:3" x14ac:dyDescent="0.25">
      <c r="A16" s="10" t="s">
        <v>53</v>
      </c>
      <c r="B16" s="11">
        <v>43350000</v>
      </c>
      <c r="C16" s="12">
        <v>51000000</v>
      </c>
    </row>
    <row r="17" spans="1:3" x14ac:dyDescent="0.25">
      <c r="A17" s="10" t="s">
        <v>54</v>
      </c>
      <c r="B17" s="11">
        <v>8055105.75</v>
      </c>
      <c r="C17" s="12">
        <v>9476595</v>
      </c>
    </row>
    <row r="18" spans="1:3" x14ac:dyDescent="0.25">
      <c r="A18" s="10" t="s">
        <v>55</v>
      </c>
      <c r="B18" s="11">
        <v>280500</v>
      </c>
      <c r="C18" s="12">
        <v>330000</v>
      </c>
    </row>
    <row r="19" spans="1:3" x14ac:dyDescent="0.25">
      <c r="A19" s="10" t="s">
        <v>56</v>
      </c>
      <c r="B19" s="11">
        <v>127500</v>
      </c>
      <c r="C19" s="12">
        <v>150000</v>
      </c>
    </row>
    <row r="20" spans="1:3" x14ac:dyDescent="0.25">
      <c r="A20" s="90" t="s">
        <v>57</v>
      </c>
      <c r="B20" s="91">
        <v>110500</v>
      </c>
      <c r="C20" s="92">
        <v>130000</v>
      </c>
    </row>
    <row r="21" spans="1:3" x14ac:dyDescent="0.25">
      <c r="A21" s="100" t="s">
        <v>58</v>
      </c>
      <c r="B21" s="11">
        <v>12414041.75</v>
      </c>
      <c r="C21" s="11">
        <v>14604755</v>
      </c>
    </row>
    <row r="22" spans="1:3" ht="15.75" x14ac:dyDescent="0.25">
      <c r="A22" s="7" t="s">
        <v>59</v>
      </c>
      <c r="B22" s="101">
        <f>SUM(B16:B21)</f>
        <v>64337647.5</v>
      </c>
      <c r="C22" s="101">
        <f>SUM(C16:C21)</f>
        <v>75691350</v>
      </c>
    </row>
    <row r="23" spans="1:3" x14ac:dyDescent="0.25">
      <c r="A23" s="72"/>
      <c r="B23" s="72"/>
      <c r="C23" s="72"/>
    </row>
    <row r="24" spans="1:3" ht="15.75" x14ac:dyDescent="0.25">
      <c r="A24" s="143" t="s">
        <v>71</v>
      </c>
      <c r="B24" s="143"/>
      <c r="C24" s="143"/>
    </row>
    <row r="25" spans="1:3" ht="31.5" x14ac:dyDescent="0.25">
      <c r="A25" s="7" t="s">
        <v>72</v>
      </c>
      <c r="B25" s="7" t="s">
        <v>51</v>
      </c>
      <c r="C25" s="7" t="s">
        <v>52</v>
      </c>
    </row>
    <row r="26" spans="1:3" ht="30" x14ac:dyDescent="0.25">
      <c r="A26" s="94" t="s">
        <v>197</v>
      </c>
      <c r="B26" s="97">
        <v>19615747.5</v>
      </c>
      <c r="C26" s="98">
        <v>23077350</v>
      </c>
    </row>
    <row r="27" spans="1:3" ht="30" x14ac:dyDescent="0.25">
      <c r="A27" s="41" t="s">
        <v>149</v>
      </c>
      <c r="B27" s="11">
        <v>43860000</v>
      </c>
      <c r="C27" s="12">
        <v>51600000</v>
      </c>
    </row>
    <row r="28" spans="1:3" ht="21" customHeight="1" x14ac:dyDescent="0.25">
      <c r="A28" s="41" t="s">
        <v>150</v>
      </c>
      <c r="B28" s="11">
        <v>972400</v>
      </c>
      <c r="C28" s="12">
        <v>1014000</v>
      </c>
    </row>
    <row r="29" spans="1:3" ht="16.5" thickBot="1" x14ac:dyDescent="0.3">
      <c r="A29" s="13" t="s">
        <v>59</v>
      </c>
      <c r="B29" s="14">
        <f>SUM(B26:B28)</f>
        <v>64448147.5</v>
      </c>
      <c r="C29" s="15">
        <f>SUM(C26:C28)</f>
        <v>75691350</v>
      </c>
    </row>
    <row r="30" spans="1:3" x14ac:dyDescent="0.25">
      <c r="B30" s="79"/>
      <c r="C30" s="79"/>
    </row>
    <row r="49" spans="2:2" x14ac:dyDescent="0.25">
      <c r="B49" s="119" t="s">
        <v>210</v>
      </c>
    </row>
    <row r="50" spans="2:2" x14ac:dyDescent="0.25">
      <c r="B50" s="119" t="s">
        <v>211</v>
      </c>
    </row>
  </sheetData>
  <mergeCells count="12">
    <mergeCell ref="A1:C1"/>
    <mergeCell ref="A2:C2"/>
    <mergeCell ref="A3:C3"/>
    <mergeCell ref="A4:C4"/>
    <mergeCell ref="A24:C24"/>
    <mergeCell ref="A13:C13"/>
    <mergeCell ref="A6:C6"/>
    <mergeCell ref="A14:C14"/>
    <mergeCell ref="A7:C7"/>
    <mergeCell ref="A11:C11"/>
    <mergeCell ref="B12:C12"/>
    <mergeCell ref="A10:C10"/>
  </mergeCells>
  <phoneticPr fontId="38" type="noConversion"/>
  <pageMargins left="0.7" right="0.7" top="0.75" bottom="0.75" header="0.3" footer="0.3"/>
  <pageSetup paperSize="9" scale="9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8"/>
  <sheetViews>
    <sheetView tabSelected="1" view="pageLayout" zoomScale="60" zoomScaleNormal="90" zoomScalePageLayoutView="60" workbookViewId="0">
      <selection activeCell="B24" sqref="B24"/>
    </sheetView>
  </sheetViews>
  <sheetFormatPr defaultColWidth="9.140625" defaultRowHeight="15" x14ac:dyDescent="0.25"/>
  <cols>
    <col min="1" max="1" width="9.140625" customWidth="1"/>
    <col min="2" max="2" width="42.5703125" customWidth="1"/>
    <col min="3" max="3" width="11" hidden="1" customWidth="1"/>
    <col min="4" max="4" width="12.5703125" customWidth="1"/>
    <col min="5" max="6" width="9" hidden="1" customWidth="1"/>
    <col min="7" max="7" width="13.7109375" style="26" customWidth="1"/>
    <col min="8" max="9" width="13.7109375" style="27" customWidth="1"/>
    <col min="10" max="10" width="41.5703125" customWidth="1"/>
    <col min="11" max="13" width="12.140625" customWidth="1"/>
    <col min="14" max="14" width="28" customWidth="1"/>
    <col min="15" max="15" width="0" hidden="1" customWidth="1"/>
    <col min="16" max="16" width="11" bestFit="1" customWidth="1"/>
    <col min="17" max="17" width="68.5703125" hidden="1" customWidth="1"/>
    <col min="18" max="18" width="57.42578125" hidden="1" customWidth="1"/>
  </cols>
  <sheetData>
    <row r="1" spans="1:20" ht="18.75" x14ac:dyDescent="0.25">
      <c r="A1" s="154" t="s">
        <v>199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6"/>
    </row>
    <row r="2" spans="1:20" ht="18.75" x14ac:dyDescent="0.25">
      <c r="A2" s="157" t="s">
        <v>201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9"/>
    </row>
    <row r="3" spans="1:20" ht="18.75" x14ac:dyDescent="0.25">
      <c r="A3" s="157" t="s">
        <v>200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9"/>
    </row>
    <row r="4" spans="1:20" ht="15.75" thickBot="1" x14ac:dyDescent="0.3">
      <c r="A4" s="160" t="s">
        <v>203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2"/>
    </row>
    <row r="7" spans="1:20" ht="16.5" customHeight="1" thickBot="1" x14ac:dyDescent="0.3">
      <c r="A7" s="172" t="s">
        <v>0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4"/>
      <c r="O7" s="1"/>
      <c r="P7" s="1"/>
      <c r="Q7" s="34"/>
      <c r="R7" s="35"/>
      <c r="S7" s="1"/>
      <c r="T7" s="1"/>
    </row>
    <row r="8" spans="1:20" ht="15.75" x14ac:dyDescent="0.25">
      <c r="A8" s="176" t="s">
        <v>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8"/>
      <c r="O8" s="1"/>
      <c r="P8" s="1"/>
      <c r="Q8" s="33" t="s">
        <v>75</v>
      </c>
      <c r="R8" s="35"/>
      <c r="S8" s="1"/>
      <c r="T8" s="1"/>
    </row>
    <row r="9" spans="1:20" ht="15" customHeight="1" x14ac:dyDescent="0.25">
      <c r="A9" s="165" t="s">
        <v>6</v>
      </c>
      <c r="B9" s="163" t="s">
        <v>7</v>
      </c>
      <c r="C9" s="163" t="s">
        <v>8</v>
      </c>
      <c r="D9" s="188" t="s">
        <v>216</v>
      </c>
      <c r="E9" s="163" t="s">
        <v>2</v>
      </c>
      <c r="F9" s="163" t="s">
        <v>3</v>
      </c>
      <c r="G9" s="166" t="s">
        <v>70</v>
      </c>
      <c r="H9" s="166"/>
      <c r="I9" s="166"/>
      <c r="J9" s="163" t="s">
        <v>79</v>
      </c>
      <c r="K9" s="24"/>
      <c r="L9" s="163" t="s">
        <v>9</v>
      </c>
      <c r="M9" s="163"/>
      <c r="N9" s="164" t="s">
        <v>77</v>
      </c>
      <c r="O9" s="1"/>
      <c r="P9" s="1"/>
      <c r="Q9" s="33" t="s">
        <v>73</v>
      </c>
      <c r="R9" s="35"/>
      <c r="S9" s="1"/>
      <c r="T9" s="1"/>
    </row>
    <row r="10" spans="1:20" ht="77.25" customHeight="1" x14ac:dyDescent="0.25">
      <c r="A10" s="165"/>
      <c r="B10" s="163"/>
      <c r="C10" s="163"/>
      <c r="D10" s="163"/>
      <c r="E10" s="163"/>
      <c r="F10" s="163"/>
      <c r="G10" s="32" t="s">
        <v>78</v>
      </c>
      <c r="H10" s="28" t="s">
        <v>68</v>
      </c>
      <c r="I10" s="28" t="s">
        <v>69</v>
      </c>
      <c r="J10" s="163"/>
      <c r="K10" s="24" t="s">
        <v>94</v>
      </c>
      <c r="L10" s="24" t="s">
        <v>67</v>
      </c>
      <c r="M10" s="24" t="s">
        <v>5</v>
      </c>
      <c r="N10" s="164"/>
      <c r="O10" s="1"/>
      <c r="P10" s="1"/>
      <c r="Q10" s="36" t="s">
        <v>74</v>
      </c>
      <c r="R10" s="35"/>
      <c r="S10" s="1"/>
      <c r="T10" s="1"/>
    </row>
    <row r="11" spans="1:20" ht="25.5" x14ac:dyDescent="0.25">
      <c r="A11" s="50" t="s">
        <v>91</v>
      </c>
      <c r="B11" s="2" t="s">
        <v>88</v>
      </c>
      <c r="C11" s="2"/>
      <c r="D11" s="39" t="s">
        <v>92</v>
      </c>
      <c r="E11" s="2"/>
      <c r="F11" s="2"/>
      <c r="G11" s="42">
        <v>7500000</v>
      </c>
      <c r="H11" s="43">
        <v>6375000</v>
      </c>
      <c r="I11" s="44">
        <v>1125000</v>
      </c>
      <c r="J11" s="2" t="s">
        <v>89</v>
      </c>
      <c r="K11" s="2" t="s">
        <v>93</v>
      </c>
      <c r="L11" s="2" t="s">
        <v>145</v>
      </c>
      <c r="M11" s="2">
        <v>2017</v>
      </c>
      <c r="N11" s="3" t="s">
        <v>96</v>
      </c>
      <c r="O11" s="1">
        <v>2</v>
      </c>
      <c r="P11" s="1"/>
      <c r="Q11" s="33" t="s">
        <v>18</v>
      </c>
      <c r="R11" s="35"/>
      <c r="S11" s="1"/>
      <c r="T11" s="1"/>
    </row>
    <row r="12" spans="1:20" ht="25.5" x14ac:dyDescent="0.25">
      <c r="A12" s="50" t="s">
        <v>91</v>
      </c>
      <c r="B12" s="2" t="s">
        <v>87</v>
      </c>
      <c r="C12" s="2"/>
      <c r="D12" s="39" t="s">
        <v>92</v>
      </c>
      <c r="E12" s="2"/>
      <c r="F12" s="2"/>
      <c r="G12" s="42">
        <v>7000000</v>
      </c>
      <c r="H12" s="43">
        <v>5950000</v>
      </c>
      <c r="I12" s="44">
        <v>1050000</v>
      </c>
      <c r="J12" s="2" t="s">
        <v>89</v>
      </c>
      <c r="K12" s="2" t="s">
        <v>93</v>
      </c>
      <c r="L12" s="2" t="s">
        <v>145</v>
      </c>
      <c r="M12" s="2">
        <v>2018</v>
      </c>
      <c r="N12" s="3" t="s">
        <v>96</v>
      </c>
      <c r="O12" s="1">
        <v>2</v>
      </c>
      <c r="P12" s="1"/>
      <c r="Q12" s="33" t="s">
        <v>19</v>
      </c>
      <c r="R12" s="35"/>
      <c r="S12" s="1"/>
      <c r="T12" s="1"/>
    </row>
    <row r="13" spans="1:20" ht="32.25" customHeight="1" x14ac:dyDescent="0.25">
      <c r="A13" s="50" t="s">
        <v>91</v>
      </c>
      <c r="B13" s="2" t="s">
        <v>117</v>
      </c>
      <c r="C13" s="2"/>
      <c r="D13" s="39" t="s">
        <v>92</v>
      </c>
      <c r="E13" s="2"/>
      <c r="F13" s="2"/>
      <c r="G13" s="42">
        <v>7500000</v>
      </c>
      <c r="H13" s="43">
        <v>6375000</v>
      </c>
      <c r="I13" s="44">
        <v>1125000</v>
      </c>
      <c r="J13" s="2" t="s">
        <v>89</v>
      </c>
      <c r="K13" s="2" t="s">
        <v>95</v>
      </c>
      <c r="L13" s="2" t="s">
        <v>145</v>
      </c>
      <c r="M13" s="2">
        <v>2018</v>
      </c>
      <c r="N13" s="3"/>
      <c r="O13" s="1">
        <v>2</v>
      </c>
      <c r="P13" s="1"/>
      <c r="Q13" s="33" t="s">
        <v>20</v>
      </c>
      <c r="R13" s="35"/>
      <c r="S13" s="1"/>
      <c r="T13" s="1"/>
    </row>
    <row r="14" spans="1:20" x14ac:dyDescent="0.25">
      <c r="A14" s="50" t="s">
        <v>91</v>
      </c>
      <c r="B14" s="2" t="s">
        <v>157</v>
      </c>
      <c r="C14" s="2"/>
      <c r="D14" s="39" t="s">
        <v>92</v>
      </c>
      <c r="E14" s="2"/>
      <c r="F14" s="2"/>
      <c r="G14" s="42">
        <v>7500000</v>
      </c>
      <c r="H14" s="43">
        <f>+G14*0.85</f>
        <v>6375000</v>
      </c>
      <c r="I14" s="44">
        <f>+G14*0.15</f>
        <v>1125000</v>
      </c>
      <c r="J14" s="2" t="s">
        <v>89</v>
      </c>
      <c r="K14" s="2" t="s">
        <v>95</v>
      </c>
      <c r="L14" s="2" t="s">
        <v>145</v>
      </c>
      <c r="M14" s="2">
        <v>2018</v>
      </c>
      <c r="N14" s="3"/>
      <c r="O14" s="1">
        <v>2</v>
      </c>
      <c r="P14" s="1"/>
      <c r="Q14" s="33" t="s">
        <v>21</v>
      </c>
      <c r="R14" s="35"/>
      <c r="S14" s="1"/>
      <c r="T14" s="1"/>
    </row>
    <row r="15" spans="1:20" ht="25.5" x14ac:dyDescent="0.25">
      <c r="A15" s="50" t="s">
        <v>91</v>
      </c>
      <c r="B15" s="2" t="s">
        <v>158</v>
      </c>
      <c r="C15" s="2"/>
      <c r="D15" s="39" t="s">
        <v>92</v>
      </c>
      <c r="E15" s="2"/>
      <c r="F15" s="2"/>
      <c r="G15" s="42">
        <v>7000000</v>
      </c>
      <c r="H15" s="43">
        <f>+G15*0.85</f>
        <v>5950000</v>
      </c>
      <c r="I15" s="44">
        <f>+G15*0.15</f>
        <v>1050000</v>
      </c>
      <c r="J15" s="2" t="s">
        <v>89</v>
      </c>
      <c r="K15" s="2" t="s">
        <v>95</v>
      </c>
      <c r="L15" s="2" t="s">
        <v>145</v>
      </c>
      <c r="M15" s="2">
        <v>2018</v>
      </c>
      <c r="N15" s="3"/>
      <c r="O15" s="1">
        <v>2</v>
      </c>
      <c r="P15" s="1"/>
      <c r="Q15" s="33"/>
      <c r="R15" s="35"/>
      <c r="S15" s="1"/>
      <c r="T15" s="1"/>
    </row>
    <row r="16" spans="1:20" x14ac:dyDescent="0.25">
      <c r="A16" s="50" t="s">
        <v>91</v>
      </c>
      <c r="B16" s="2" t="s">
        <v>118</v>
      </c>
      <c r="C16" s="2"/>
      <c r="D16" s="39" t="s">
        <v>92</v>
      </c>
      <c r="E16" s="2"/>
      <c r="F16" s="2"/>
      <c r="G16" s="42">
        <v>11000000</v>
      </c>
      <c r="H16" s="43">
        <f>+G16*0.85</f>
        <v>9350000</v>
      </c>
      <c r="I16" s="44">
        <f>+G16*0.15</f>
        <v>1650000</v>
      </c>
      <c r="J16" s="2" t="s">
        <v>89</v>
      </c>
      <c r="K16" s="2" t="s">
        <v>95</v>
      </c>
      <c r="L16" s="2" t="s">
        <v>145</v>
      </c>
      <c r="M16" s="2">
        <v>2018</v>
      </c>
      <c r="N16" s="3"/>
      <c r="O16" s="1">
        <v>2</v>
      </c>
      <c r="P16" s="1"/>
      <c r="Q16" s="33"/>
      <c r="R16" s="35"/>
      <c r="S16" s="1"/>
      <c r="T16" s="1"/>
    </row>
    <row r="17" spans="1:20" ht="15.75" thickBot="1" x14ac:dyDescent="0.3">
      <c r="A17" s="51" t="s">
        <v>91</v>
      </c>
      <c r="B17" s="4" t="s">
        <v>90</v>
      </c>
      <c r="C17" s="4"/>
      <c r="D17" s="40" t="s">
        <v>92</v>
      </c>
      <c r="E17" s="4"/>
      <c r="F17" s="4"/>
      <c r="G17" s="53">
        <v>3500000</v>
      </c>
      <c r="H17" s="54">
        <f>+G17*0.85</f>
        <v>2975000</v>
      </c>
      <c r="I17" s="55">
        <f>+G17*0.15</f>
        <v>525000</v>
      </c>
      <c r="J17" s="4" t="s">
        <v>89</v>
      </c>
      <c r="K17" s="4" t="s">
        <v>95</v>
      </c>
      <c r="L17" s="4" t="s">
        <v>145</v>
      </c>
      <c r="M17" s="4">
        <v>2018</v>
      </c>
      <c r="N17" s="5"/>
      <c r="O17" s="1">
        <v>2</v>
      </c>
      <c r="P17" s="1"/>
      <c r="Q17" s="33" t="s">
        <v>22</v>
      </c>
      <c r="R17" s="35"/>
      <c r="S17" s="1"/>
      <c r="T17" s="1"/>
    </row>
    <row r="18" spans="1:20" ht="15.75" thickBot="1" x14ac:dyDescent="0.3">
      <c r="H18" s="26"/>
      <c r="I18" s="26"/>
      <c r="Q18" s="33" t="s">
        <v>23</v>
      </c>
      <c r="R18" s="36"/>
    </row>
    <row r="19" spans="1:20" ht="15.75" x14ac:dyDescent="0.25">
      <c r="A19" s="176" t="s">
        <v>10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8"/>
      <c r="O19" s="1"/>
      <c r="P19" s="1"/>
      <c r="Q19" s="33" t="s">
        <v>24</v>
      </c>
      <c r="R19" s="35"/>
      <c r="S19" s="1"/>
      <c r="T19" s="1"/>
    </row>
    <row r="20" spans="1:20" ht="15" customHeight="1" x14ac:dyDescent="0.25">
      <c r="A20" s="175" t="s">
        <v>6</v>
      </c>
      <c r="B20" s="167" t="s">
        <v>123</v>
      </c>
      <c r="C20" s="167" t="s">
        <v>8</v>
      </c>
      <c r="D20" s="188" t="s">
        <v>216</v>
      </c>
      <c r="E20" s="163" t="s">
        <v>2</v>
      </c>
      <c r="F20" s="163" t="s">
        <v>3</v>
      </c>
      <c r="G20" s="166" t="s">
        <v>70</v>
      </c>
      <c r="H20" s="166"/>
      <c r="I20" s="166"/>
      <c r="J20" s="163" t="s">
        <v>79</v>
      </c>
      <c r="K20" s="24"/>
      <c r="L20" s="163" t="s">
        <v>9</v>
      </c>
      <c r="M20" s="163"/>
      <c r="N20" s="164" t="s">
        <v>77</v>
      </c>
      <c r="O20" s="1"/>
      <c r="P20" s="1"/>
      <c r="Q20" s="33" t="s">
        <v>25</v>
      </c>
      <c r="R20" s="35"/>
      <c r="S20" s="1"/>
      <c r="T20" s="1"/>
    </row>
    <row r="21" spans="1:20" ht="36" customHeight="1" x14ac:dyDescent="0.25">
      <c r="A21" s="163"/>
      <c r="B21" s="163"/>
      <c r="C21" s="163"/>
      <c r="D21" s="163"/>
      <c r="E21" s="168"/>
      <c r="F21" s="163"/>
      <c r="G21" s="32" t="s">
        <v>78</v>
      </c>
      <c r="H21" s="28" t="s">
        <v>68</v>
      </c>
      <c r="I21" s="28" t="s">
        <v>69</v>
      </c>
      <c r="J21" s="163"/>
      <c r="K21" s="24" t="s">
        <v>94</v>
      </c>
      <c r="L21" s="24" t="s">
        <v>67</v>
      </c>
      <c r="M21" s="24" t="s">
        <v>5</v>
      </c>
      <c r="N21" s="164"/>
      <c r="O21" s="1"/>
      <c r="P21" s="1"/>
      <c r="Q21" s="34"/>
      <c r="R21" s="35"/>
      <c r="S21" s="1"/>
      <c r="T21" s="1"/>
    </row>
    <row r="22" spans="1:20" ht="30" x14ac:dyDescent="0.25">
      <c r="A22" s="99" t="s">
        <v>91</v>
      </c>
      <c r="B22" s="41" t="s">
        <v>159</v>
      </c>
      <c r="C22" s="2"/>
      <c r="D22" s="39" t="s">
        <v>92</v>
      </c>
      <c r="E22" s="89"/>
      <c r="F22" s="2"/>
      <c r="G22" s="43">
        <v>500000</v>
      </c>
      <c r="H22" s="43">
        <v>425000</v>
      </c>
      <c r="I22" s="44">
        <v>75000</v>
      </c>
      <c r="J22" s="41" t="s">
        <v>97</v>
      </c>
      <c r="K22" s="2" t="s">
        <v>93</v>
      </c>
      <c r="L22" s="2" t="s">
        <v>145</v>
      </c>
      <c r="M22" s="2">
        <v>2017</v>
      </c>
      <c r="N22" s="3" t="s">
        <v>96</v>
      </c>
      <c r="O22" s="1">
        <v>1</v>
      </c>
      <c r="P22" s="1"/>
      <c r="Q22" s="33" t="s">
        <v>160</v>
      </c>
      <c r="R22" s="35"/>
      <c r="S22" s="1"/>
      <c r="T22" s="1"/>
    </row>
    <row r="23" spans="1:20" ht="30" x14ac:dyDescent="0.25">
      <c r="A23" s="99" t="s">
        <v>91</v>
      </c>
      <c r="B23" s="41" t="s">
        <v>159</v>
      </c>
      <c r="C23" s="2"/>
      <c r="D23" s="39" t="s">
        <v>92</v>
      </c>
      <c r="E23" s="89"/>
      <c r="F23" s="2"/>
      <c r="G23" s="43">
        <v>500000</v>
      </c>
      <c r="H23" s="43">
        <v>425000</v>
      </c>
      <c r="I23" s="44">
        <v>75000</v>
      </c>
      <c r="J23" s="41" t="s">
        <v>98</v>
      </c>
      <c r="K23" s="2" t="s">
        <v>93</v>
      </c>
      <c r="L23" s="2" t="s">
        <v>145</v>
      </c>
      <c r="M23" s="2">
        <v>2017</v>
      </c>
      <c r="N23" s="3" t="s">
        <v>96</v>
      </c>
      <c r="O23" s="1">
        <v>1</v>
      </c>
      <c r="P23" s="1"/>
      <c r="Q23" s="33" t="s">
        <v>161</v>
      </c>
      <c r="R23" s="35"/>
      <c r="S23" s="1"/>
      <c r="T23" s="1"/>
    </row>
    <row r="24" spans="1:20" ht="30" x14ac:dyDescent="0.25">
      <c r="A24" s="99" t="s">
        <v>91</v>
      </c>
      <c r="B24" s="41" t="s">
        <v>159</v>
      </c>
      <c r="C24" s="2"/>
      <c r="D24" s="39" t="s">
        <v>92</v>
      </c>
      <c r="E24" s="89"/>
      <c r="F24" s="2"/>
      <c r="G24" s="43">
        <v>500000</v>
      </c>
      <c r="H24" s="43">
        <v>425000</v>
      </c>
      <c r="I24" s="44">
        <v>75000</v>
      </c>
      <c r="J24" s="41" t="s">
        <v>162</v>
      </c>
      <c r="K24" s="2" t="s">
        <v>95</v>
      </c>
      <c r="L24" s="2" t="s">
        <v>145</v>
      </c>
      <c r="M24" s="2">
        <v>2018</v>
      </c>
      <c r="N24" s="3"/>
      <c r="O24" s="1">
        <v>1</v>
      </c>
      <c r="P24" s="1"/>
      <c r="Q24" s="33" t="s">
        <v>76</v>
      </c>
      <c r="R24" s="35"/>
      <c r="S24" s="1"/>
      <c r="T24" s="1"/>
    </row>
    <row r="25" spans="1:20" ht="30" x14ac:dyDescent="0.25">
      <c r="A25" s="99" t="s">
        <v>91</v>
      </c>
      <c r="B25" s="41" t="s">
        <v>159</v>
      </c>
      <c r="C25" s="2"/>
      <c r="D25" s="39" t="s">
        <v>92</v>
      </c>
      <c r="E25" s="89"/>
      <c r="F25" s="2"/>
      <c r="G25" s="43">
        <v>500000</v>
      </c>
      <c r="H25" s="43">
        <v>425000</v>
      </c>
      <c r="I25" s="44">
        <v>75000</v>
      </c>
      <c r="J25" s="41" t="s">
        <v>163</v>
      </c>
      <c r="K25" s="2" t="s">
        <v>95</v>
      </c>
      <c r="L25" s="2" t="s">
        <v>145</v>
      </c>
      <c r="M25" s="2">
        <v>2018</v>
      </c>
      <c r="N25" s="3"/>
      <c r="O25" s="1">
        <v>1</v>
      </c>
      <c r="P25" s="1"/>
      <c r="Q25" s="33" t="s">
        <v>156</v>
      </c>
      <c r="R25" s="35"/>
      <c r="S25" s="1"/>
      <c r="T25" s="1"/>
    </row>
    <row r="26" spans="1:20" ht="30" x14ac:dyDescent="0.25">
      <c r="A26" s="93" t="s">
        <v>91</v>
      </c>
      <c r="B26" s="94" t="s">
        <v>159</v>
      </c>
      <c r="C26" s="95"/>
      <c r="D26" s="96" t="s">
        <v>92</v>
      </c>
      <c r="E26" s="45"/>
      <c r="F26" s="45"/>
      <c r="G26" s="43">
        <v>500000</v>
      </c>
      <c r="H26" s="43">
        <v>425000</v>
      </c>
      <c r="I26" s="44">
        <v>75000</v>
      </c>
      <c r="J26" s="41" t="s">
        <v>99</v>
      </c>
      <c r="K26" s="2" t="s">
        <v>95</v>
      </c>
      <c r="L26" s="2" t="s">
        <v>145</v>
      </c>
      <c r="M26" s="2">
        <v>2017</v>
      </c>
      <c r="N26" s="46"/>
      <c r="O26" s="1">
        <v>1</v>
      </c>
      <c r="P26" s="1"/>
      <c r="Q26" s="33"/>
      <c r="R26" s="35"/>
      <c r="S26" s="1"/>
      <c r="T26" s="1"/>
    </row>
    <row r="27" spans="1:20" ht="30" x14ac:dyDescent="0.25">
      <c r="A27" s="50" t="s">
        <v>91</v>
      </c>
      <c r="B27" s="41" t="s">
        <v>159</v>
      </c>
      <c r="C27" s="45"/>
      <c r="D27" s="39" t="s">
        <v>92</v>
      </c>
      <c r="E27" s="45"/>
      <c r="F27" s="45"/>
      <c r="G27" s="43">
        <v>500000</v>
      </c>
      <c r="H27" s="43">
        <v>425000</v>
      </c>
      <c r="I27" s="44">
        <v>75000</v>
      </c>
      <c r="J27" s="41" t="s">
        <v>100</v>
      </c>
      <c r="K27" s="2" t="s">
        <v>95</v>
      </c>
      <c r="L27" s="2" t="s">
        <v>145</v>
      </c>
      <c r="M27" s="2">
        <v>2017</v>
      </c>
      <c r="N27" s="46"/>
      <c r="O27" s="1">
        <v>1</v>
      </c>
      <c r="P27" s="1"/>
      <c r="Q27" s="33"/>
      <c r="R27" s="35"/>
      <c r="S27" s="1"/>
      <c r="T27" s="1"/>
    </row>
    <row r="28" spans="1:20" ht="45" x14ac:dyDescent="0.25">
      <c r="A28" s="50" t="s">
        <v>91</v>
      </c>
      <c r="B28" s="41" t="s">
        <v>159</v>
      </c>
      <c r="C28" s="45"/>
      <c r="D28" s="39" t="s">
        <v>92</v>
      </c>
      <c r="E28" s="45"/>
      <c r="F28" s="45"/>
      <c r="G28" s="43">
        <v>500000</v>
      </c>
      <c r="H28" s="43">
        <v>425000</v>
      </c>
      <c r="I28" s="44">
        <v>75000</v>
      </c>
      <c r="J28" s="41" t="s">
        <v>101</v>
      </c>
      <c r="K28" s="2" t="s">
        <v>95</v>
      </c>
      <c r="L28" s="2" t="s">
        <v>145</v>
      </c>
      <c r="M28" s="2">
        <v>2018</v>
      </c>
      <c r="N28" s="46"/>
      <c r="O28" s="1">
        <v>1</v>
      </c>
      <c r="P28" s="1"/>
      <c r="Q28" s="33"/>
      <c r="R28" s="35"/>
      <c r="S28" s="1"/>
      <c r="T28" s="1"/>
    </row>
    <row r="29" spans="1:20" ht="45" x14ac:dyDescent="0.25">
      <c r="A29" s="50" t="s">
        <v>91</v>
      </c>
      <c r="B29" s="41" t="s">
        <v>159</v>
      </c>
      <c r="C29" s="45"/>
      <c r="D29" s="39" t="s">
        <v>92</v>
      </c>
      <c r="E29" s="45"/>
      <c r="F29" s="45"/>
      <c r="G29" s="43">
        <v>500000</v>
      </c>
      <c r="H29" s="43">
        <v>425000</v>
      </c>
      <c r="I29" s="44">
        <v>75000</v>
      </c>
      <c r="J29" s="41" t="s">
        <v>102</v>
      </c>
      <c r="K29" s="2" t="s">
        <v>95</v>
      </c>
      <c r="L29" s="2" t="s">
        <v>145</v>
      </c>
      <c r="M29" s="2">
        <v>2018</v>
      </c>
      <c r="N29" s="46"/>
      <c r="O29" s="1">
        <v>1</v>
      </c>
      <c r="P29" s="1"/>
      <c r="Q29" s="33"/>
      <c r="R29" s="35"/>
      <c r="S29" s="1"/>
      <c r="T29" s="1"/>
    </row>
    <row r="30" spans="1:20" ht="30" x14ac:dyDescent="0.25">
      <c r="A30" s="50" t="s">
        <v>91</v>
      </c>
      <c r="B30" s="41" t="s">
        <v>159</v>
      </c>
      <c r="C30" s="45"/>
      <c r="D30" s="58" t="s">
        <v>114</v>
      </c>
      <c r="E30" s="45"/>
      <c r="F30" s="45"/>
      <c r="G30" s="43">
        <v>400000</v>
      </c>
      <c r="H30" s="43">
        <v>340000</v>
      </c>
      <c r="I30" s="44">
        <v>60000</v>
      </c>
      <c r="J30" s="41" t="s">
        <v>103</v>
      </c>
      <c r="K30" s="2" t="s">
        <v>93</v>
      </c>
      <c r="L30" s="2" t="s">
        <v>145</v>
      </c>
      <c r="M30" s="2">
        <v>2017</v>
      </c>
      <c r="N30" s="3" t="s">
        <v>96</v>
      </c>
      <c r="O30" s="1">
        <v>1</v>
      </c>
      <c r="P30" s="1"/>
      <c r="Q30" s="33"/>
      <c r="R30" s="35"/>
      <c r="S30" s="1"/>
      <c r="T30" s="1"/>
    </row>
    <row r="31" spans="1:20" ht="30" x14ac:dyDescent="0.25">
      <c r="A31" s="50" t="s">
        <v>91</v>
      </c>
      <c r="B31" s="41" t="s">
        <v>159</v>
      </c>
      <c r="C31" s="45"/>
      <c r="D31" s="58" t="s">
        <v>114</v>
      </c>
      <c r="E31" s="45"/>
      <c r="F31" s="45"/>
      <c r="G31" s="43">
        <v>400000</v>
      </c>
      <c r="H31" s="43">
        <v>340000</v>
      </c>
      <c r="I31" s="44">
        <v>60000</v>
      </c>
      <c r="J31" s="41" t="s">
        <v>104</v>
      </c>
      <c r="K31" s="2" t="s">
        <v>93</v>
      </c>
      <c r="L31" s="2" t="s">
        <v>145</v>
      </c>
      <c r="M31" s="2">
        <v>2017</v>
      </c>
      <c r="N31" s="3" t="s">
        <v>96</v>
      </c>
      <c r="O31" s="1">
        <v>1</v>
      </c>
      <c r="P31" s="1"/>
      <c r="Q31" s="33"/>
      <c r="R31" s="35"/>
      <c r="S31" s="1"/>
      <c r="T31" s="1"/>
    </row>
    <row r="32" spans="1:20" ht="30" x14ac:dyDescent="0.25">
      <c r="A32" s="50" t="s">
        <v>91</v>
      </c>
      <c r="B32" s="41" t="s">
        <v>159</v>
      </c>
      <c r="C32" s="45"/>
      <c r="D32" s="39" t="s">
        <v>92</v>
      </c>
      <c r="E32" s="45"/>
      <c r="F32" s="45"/>
      <c r="G32" s="43">
        <v>600000</v>
      </c>
      <c r="H32" s="43">
        <v>510000</v>
      </c>
      <c r="I32" s="44">
        <v>90000</v>
      </c>
      <c r="J32" s="41" t="s">
        <v>105</v>
      </c>
      <c r="K32" s="2" t="s">
        <v>95</v>
      </c>
      <c r="L32" s="2" t="s">
        <v>145</v>
      </c>
      <c r="M32" s="2">
        <v>2018</v>
      </c>
      <c r="N32" s="46"/>
      <c r="O32" s="1">
        <v>1</v>
      </c>
      <c r="P32" s="1"/>
      <c r="Q32" s="33"/>
      <c r="R32" s="35"/>
      <c r="S32" s="1"/>
      <c r="T32" s="1"/>
    </row>
    <row r="33" spans="1:20" ht="30" x14ac:dyDescent="0.25">
      <c r="A33" s="50" t="s">
        <v>91</v>
      </c>
      <c r="B33" s="41" t="s">
        <v>159</v>
      </c>
      <c r="C33" s="45"/>
      <c r="D33" s="39" t="s">
        <v>92</v>
      </c>
      <c r="E33" s="45"/>
      <c r="F33" s="45"/>
      <c r="G33" s="43">
        <v>600000</v>
      </c>
      <c r="H33" s="43">
        <v>510000</v>
      </c>
      <c r="I33" s="44">
        <v>90000</v>
      </c>
      <c r="J33" s="41" t="s">
        <v>106</v>
      </c>
      <c r="K33" s="2" t="s">
        <v>95</v>
      </c>
      <c r="L33" s="2" t="s">
        <v>145</v>
      </c>
      <c r="M33" s="2">
        <v>2018</v>
      </c>
      <c r="N33" s="46"/>
      <c r="O33" s="1">
        <v>1</v>
      </c>
      <c r="P33" s="1"/>
      <c r="Q33" s="33"/>
      <c r="R33" s="35"/>
      <c r="S33" s="1"/>
      <c r="T33" s="1"/>
    </row>
    <row r="34" spans="1:20" ht="30" x14ac:dyDescent="0.25">
      <c r="A34" s="50" t="s">
        <v>91</v>
      </c>
      <c r="B34" s="41" t="s">
        <v>159</v>
      </c>
      <c r="C34" s="45"/>
      <c r="D34" s="39" t="s">
        <v>92</v>
      </c>
      <c r="E34" s="45"/>
      <c r="F34" s="45"/>
      <c r="G34" s="43">
        <v>600000</v>
      </c>
      <c r="H34" s="43">
        <v>510000</v>
      </c>
      <c r="I34" s="44">
        <v>90000</v>
      </c>
      <c r="J34" s="41" t="s">
        <v>107</v>
      </c>
      <c r="K34" s="2" t="s">
        <v>95</v>
      </c>
      <c r="L34" s="2" t="s">
        <v>145</v>
      </c>
      <c r="M34" s="2">
        <v>2017</v>
      </c>
      <c r="N34" s="46"/>
      <c r="O34" s="1">
        <v>1</v>
      </c>
      <c r="P34" s="1"/>
      <c r="Q34" s="33"/>
      <c r="R34" s="35"/>
      <c r="S34" s="1"/>
      <c r="T34" s="1"/>
    </row>
    <row r="35" spans="1:20" ht="30" x14ac:dyDescent="0.25">
      <c r="A35" s="50" t="s">
        <v>91</v>
      </c>
      <c r="B35" s="41" t="s">
        <v>159</v>
      </c>
      <c r="C35" s="45"/>
      <c r="D35" s="39" t="s">
        <v>92</v>
      </c>
      <c r="E35" s="45"/>
      <c r="F35" s="45"/>
      <c r="G35" s="43">
        <v>600000</v>
      </c>
      <c r="H35" s="43">
        <v>510000</v>
      </c>
      <c r="I35" s="44">
        <v>90000</v>
      </c>
      <c r="J35" s="41" t="s">
        <v>108</v>
      </c>
      <c r="K35" s="2" t="s">
        <v>95</v>
      </c>
      <c r="L35" s="2" t="s">
        <v>145</v>
      </c>
      <c r="M35" s="2">
        <v>2017</v>
      </c>
      <c r="N35" s="46"/>
      <c r="O35" s="1">
        <v>1</v>
      </c>
      <c r="P35" s="1"/>
      <c r="Q35" s="33"/>
      <c r="R35" s="35"/>
      <c r="S35" s="1"/>
      <c r="T35" s="1"/>
    </row>
    <row r="36" spans="1:20" ht="30" x14ac:dyDescent="0.25">
      <c r="A36" s="50" t="s">
        <v>91</v>
      </c>
      <c r="B36" s="41" t="s">
        <v>159</v>
      </c>
      <c r="C36" s="45"/>
      <c r="D36" s="58" t="s">
        <v>114</v>
      </c>
      <c r="E36" s="45"/>
      <c r="F36" s="45"/>
      <c r="G36" s="43">
        <v>200000</v>
      </c>
      <c r="H36" s="43">
        <v>170000</v>
      </c>
      <c r="I36" s="44">
        <v>30000</v>
      </c>
      <c r="J36" s="41" t="s">
        <v>109</v>
      </c>
      <c r="K36" s="2" t="s">
        <v>95</v>
      </c>
      <c r="L36" s="2" t="s">
        <v>145</v>
      </c>
      <c r="M36" s="2">
        <v>2018</v>
      </c>
      <c r="N36" s="46"/>
      <c r="O36" s="1">
        <v>1</v>
      </c>
      <c r="P36" s="1"/>
      <c r="Q36" s="33"/>
      <c r="R36" s="35"/>
      <c r="S36" s="1"/>
      <c r="T36" s="1"/>
    </row>
    <row r="37" spans="1:20" ht="30" x14ac:dyDescent="0.25">
      <c r="A37" s="50" t="s">
        <v>91</v>
      </c>
      <c r="B37" s="41" t="s">
        <v>159</v>
      </c>
      <c r="C37" s="45"/>
      <c r="D37" s="58" t="s">
        <v>114</v>
      </c>
      <c r="E37" s="45"/>
      <c r="F37" s="45"/>
      <c r="G37" s="43">
        <v>200000</v>
      </c>
      <c r="H37" s="43">
        <v>170000</v>
      </c>
      <c r="I37" s="44">
        <v>30000</v>
      </c>
      <c r="J37" s="41" t="s">
        <v>110</v>
      </c>
      <c r="K37" s="2" t="s">
        <v>95</v>
      </c>
      <c r="L37" s="2" t="s">
        <v>145</v>
      </c>
      <c r="M37" s="2">
        <v>2018</v>
      </c>
      <c r="N37" s="46"/>
      <c r="O37" s="1">
        <v>1</v>
      </c>
      <c r="P37" s="1"/>
      <c r="Q37" s="33"/>
      <c r="R37" s="35"/>
      <c r="S37" s="1"/>
      <c r="T37" s="1"/>
    </row>
    <row r="38" spans="1:20" ht="30" x14ac:dyDescent="0.25">
      <c r="A38" s="50" t="s">
        <v>91</v>
      </c>
      <c r="B38" s="41" t="s">
        <v>159</v>
      </c>
      <c r="C38" s="45"/>
      <c r="D38" s="58" t="s">
        <v>114</v>
      </c>
      <c r="E38" s="45"/>
      <c r="F38" s="45"/>
      <c r="G38" s="43">
        <v>200000</v>
      </c>
      <c r="H38" s="43">
        <v>170000</v>
      </c>
      <c r="I38" s="44">
        <v>30000</v>
      </c>
      <c r="J38" s="41" t="s">
        <v>111</v>
      </c>
      <c r="K38" s="2" t="s">
        <v>95</v>
      </c>
      <c r="L38" s="2" t="s">
        <v>145</v>
      </c>
      <c r="M38" s="2">
        <v>2017</v>
      </c>
      <c r="N38" s="46"/>
      <c r="O38" s="1">
        <v>1</v>
      </c>
      <c r="P38" s="1"/>
      <c r="Q38" s="33"/>
      <c r="R38" s="35"/>
      <c r="S38" s="1"/>
      <c r="T38" s="1"/>
    </row>
    <row r="39" spans="1:20" ht="30" x14ac:dyDescent="0.25">
      <c r="A39" s="50" t="s">
        <v>91</v>
      </c>
      <c r="B39" s="41" t="s">
        <v>159</v>
      </c>
      <c r="C39" s="45"/>
      <c r="D39" s="58" t="s">
        <v>114</v>
      </c>
      <c r="E39" s="45"/>
      <c r="F39" s="45"/>
      <c r="G39" s="43">
        <v>200000</v>
      </c>
      <c r="H39" s="43">
        <v>170000</v>
      </c>
      <c r="I39" s="44">
        <v>30000</v>
      </c>
      <c r="J39" s="41" t="s">
        <v>112</v>
      </c>
      <c r="K39" s="2" t="s">
        <v>95</v>
      </c>
      <c r="L39" s="2" t="s">
        <v>145</v>
      </c>
      <c r="M39" s="2">
        <v>2017</v>
      </c>
      <c r="N39" s="46"/>
      <c r="O39" s="1">
        <v>1</v>
      </c>
      <c r="P39" s="1"/>
      <c r="Q39" s="33"/>
      <c r="R39" s="35"/>
      <c r="S39" s="1"/>
      <c r="T39" s="1"/>
    </row>
    <row r="40" spans="1:20" ht="45" x14ac:dyDescent="0.25">
      <c r="A40" s="50" t="s">
        <v>91</v>
      </c>
      <c r="B40" s="41" t="s">
        <v>164</v>
      </c>
      <c r="C40" s="45"/>
      <c r="D40" s="58" t="s">
        <v>114</v>
      </c>
      <c r="E40" s="45"/>
      <c r="F40" s="45"/>
      <c r="G40" s="56">
        <v>375000</v>
      </c>
      <c r="H40" s="43">
        <v>318750</v>
      </c>
      <c r="I40" s="44">
        <v>56250</v>
      </c>
      <c r="J40" s="57" t="s">
        <v>113</v>
      </c>
      <c r="K40" s="2" t="s">
        <v>95</v>
      </c>
      <c r="L40" s="2" t="s">
        <v>145</v>
      </c>
      <c r="M40" s="2">
        <v>2017</v>
      </c>
      <c r="N40" s="46"/>
      <c r="O40" s="1">
        <v>1</v>
      </c>
      <c r="P40" s="1"/>
      <c r="Q40" s="33"/>
      <c r="R40" s="35"/>
      <c r="S40" s="1"/>
      <c r="T40" s="1"/>
    </row>
    <row r="41" spans="1:20" ht="30" x14ac:dyDescent="0.25">
      <c r="A41" s="50" t="s">
        <v>91</v>
      </c>
      <c r="B41" s="41" t="s">
        <v>165</v>
      </c>
      <c r="C41" s="45"/>
      <c r="D41" s="39" t="s">
        <v>92</v>
      </c>
      <c r="E41" s="45"/>
      <c r="F41" s="45"/>
      <c r="G41" s="56">
        <v>665000</v>
      </c>
      <c r="H41" s="43">
        <v>565250</v>
      </c>
      <c r="I41" s="44">
        <v>99750</v>
      </c>
      <c r="J41" s="41" t="s">
        <v>166</v>
      </c>
      <c r="K41" s="2" t="s">
        <v>95</v>
      </c>
      <c r="L41" s="2" t="s">
        <v>145</v>
      </c>
      <c r="M41" s="2">
        <v>2017</v>
      </c>
      <c r="N41" s="46"/>
      <c r="O41" s="1">
        <v>1</v>
      </c>
      <c r="P41" s="1"/>
      <c r="Q41" s="33"/>
      <c r="R41" s="35"/>
      <c r="S41" s="1"/>
      <c r="T41" s="1"/>
    </row>
    <row r="42" spans="1:20" ht="45" x14ac:dyDescent="0.25">
      <c r="A42" s="50" t="s">
        <v>91</v>
      </c>
      <c r="B42" s="41" t="s">
        <v>167</v>
      </c>
      <c r="C42" s="45"/>
      <c r="D42" s="58" t="s">
        <v>114</v>
      </c>
      <c r="E42" s="45"/>
      <c r="F42" s="45"/>
      <c r="G42" s="56">
        <v>312000</v>
      </c>
      <c r="H42" s="43">
        <f>+G42*0.85</f>
        <v>265200</v>
      </c>
      <c r="I42" s="60">
        <f>+G42*0.15</f>
        <v>46800</v>
      </c>
      <c r="J42" s="59" t="s">
        <v>115</v>
      </c>
      <c r="K42" s="2" t="s">
        <v>95</v>
      </c>
      <c r="L42" s="2" t="s">
        <v>145</v>
      </c>
      <c r="M42" s="2">
        <v>2018</v>
      </c>
      <c r="N42" s="46"/>
      <c r="O42" s="1">
        <v>1</v>
      </c>
      <c r="P42" s="1"/>
      <c r="Q42" s="33"/>
      <c r="R42" s="35"/>
      <c r="S42" s="1"/>
      <c r="T42" s="1"/>
    </row>
    <row r="43" spans="1:20" ht="32.25" customHeight="1" thickBot="1" x14ac:dyDescent="0.3">
      <c r="A43" s="51" t="s">
        <v>91</v>
      </c>
      <c r="B43" s="52" t="s">
        <v>168</v>
      </c>
      <c r="C43" s="4"/>
      <c r="D43" s="40" t="s">
        <v>114</v>
      </c>
      <c r="E43" s="4"/>
      <c r="F43" s="4"/>
      <c r="G43" s="53">
        <v>124595</v>
      </c>
      <c r="H43" s="54">
        <f>+G43*0.85</f>
        <v>105905.75</v>
      </c>
      <c r="I43" s="61">
        <f>+G43*0.15</f>
        <v>18689.25</v>
      </c>
      <c r="J43" s="52" t="s">
        <v>116</v>
      </c>
      <c r="K43" s="4" t="s">
        <v>95</v>
      </c>
      <c r="L43" s="4" t="s">
        <v>145</v>
      </c>
      <c r="M43" s="4">
        <v>2017</v>
      </c>
      <c r="N43" s="5"/>
      <c r="O43" s="1">
        <v>1</v>
      </c>
      <c r="P43" s="1"/>
      <c r="Q43" s="33"/>
      <c r="R43" s="35"/>
      <c r="S43" s="1"/>
      <c r="T43" s="1"/>
    </row>
    <row r="44" spans="1:20" ht="32.25" customHeight="1" x14ac:dyDescent="0.25">
      <c r="A44" s="181" t="s">
        <v>122</v>
      </c>
      <c r="B44" s="181"/>
      <c r="C44" s="181"/>
      <c r="D44" s="181"/>
      <c r="E44" s="181"/>
      <c r="F44" s="181"/>
      <c r="G44" s="48"/>
      <c r="H44" s="48"/>
      <c r="I44" s="48"/>
      <c r="J44" s="47"/>
      <c r="K44" s="29"/>
      <c r="L44" s="29"/>
      <c r="M44" s="29"/>
      <c r="N44" s="29"/>
      <c r="O44" s="1"/>
      <c r="P44" s="1"/>
      <c r="Q44" s="33"/>
      <c r="R44" s="35"/>
      <c r="S44" s="1"/>
      <c r="T44" s="1"/>
    </row>
    <row r="45" spans="1:20" ht="15.75" thickBot="1" x14ac:dyDescent="0.3">
      <c r="Q45" s="33" t="s">
        <v>26</v>
      </c>
      <c r="R45" s="36"/>
    </row>
    <row r="46" spans="1:20" ht="15.75" customHeight="1" x14ac:dyDescent="0.25">
      <c r="A46" s="176" t="s">
        <v>11</v>
      </c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8"/>
      <c r="Q46" s="33" t="s">
        <v>27</v>
      </c>
      <c r="R46" s="36"/>
    </row>
    <row r="47" spans="1:20" ht="15" customHeight="1" x14ac:dyDescent="0.25">
      <c r="A47" s="165" t="s">
        <v>6</v>
      </c>
      <c r="B47" s="163" t="s">
        <v>7</v>
      </c>
      <c r="C47" s="163" t="s">
        <v>8</v>
      </c>
      <c r="D47" s="188" t="s">
        <v>216</v>
      </c>
      <c r="E47" s="163" t="s">
        <v>2</v>
      </c>
      <c r="F47" s="163" t="s">
        <v>3</v>
      </c>
      <c r="G47" s="166" t="s">
        <v>70</v>
      </c>
      <c r="H47" s="166"/>
      <c r="I47" s="166"/>
      <c r="J47" s="163" t="s">
        <v>79</v>
      </c>
      <c r="K47" s="24"/>
      <c r="L47" s="163" t="s">
        <v>9</v>
      </c>
      <c r="M47" s="163"/>
      <c r="N47" s="164" t="s">
        <v>77</v>
      </c>
      <c r="Q47" s="33" t="s">
        <v>169</v>
      </c>
      <c r="R47" s="36"/>
    </row>
    <row r="48" spans="1:20" ht="44.25" customHeight="1" x14ac:dyDescent="0.25">
      <c r="A48" s="165"/>
      <c r="B48" s="163"/>
      <c r="C48" s="163"/>
      <c r="D48" s="163"/>
      <c r="E48" s="163"/>
      <c r="F48" s="163"/>
      <c r="G48" s="32" t="s">
        <v>78</v>
      </c>
      <c r="H48" s="28" t="s">
        <v>68</v>
      </c>
      <c r="I48" s="28" t="s">
        <v>69</v>
      </c>
      <c r="J48" s="163"/>
      <c r="K48" s="24" t="s">
        <v>94</v>
      </c>
      <c r="L48" s="24" t="s">
        <v>4</v>
      </c>
      <c r="M48" s="24" t="s">
        <v>5</v>
      </c>
      <c r="N48" s="164"/>
      <c r="Q48" s="33" t="s">
        <v>28</v>
      </c>
      <c r="R48" s="36"/>
    </row>
    <row r="49" spans="1:18" ht="30" x14ac:dyDescent="0.25">
      <c r="A49" s="50" t="s">
        <v>91</v>
      </c>
      <c r="B49" s="41" t="s">
        <v>210</v>
      </c>
      <c r="C49" s="2"/>
      <c r="D49" s="39" t="s">
        <v>121</v>
      </c>
      <c r="E49" s="2"/>
      <c r="F49" s="2"/>
      <c r="G49" s="56">
        <v>100000</v>
      </c>
      <c r="H49" s="43">
        <f>+G49*0.85</f>
        <v>85000</v>
      </c>
      <c r="I49" s="44">
        <f>+G49*0.15</f>
        <v>15000</v>
      </c>
      <c r="J49" s="62" t="s">
        <v>119</v>
      </c>
      <c r="K49" s="2" t="s">
        <v>93</v>
      </c>
      <c r="L49" s="2" t="s">
        <v>145</v>
      </c>
      <c r="M49" s="2">
        <v>2017</v>
      </c>
      <c r="N49" s="3" t="s">
        <v>96</v>
      </c>
      <c r="O49">
        <v>1</v>
      </c>
      <c r="Q49" s="34"/>
      <c r="R49" s="36"/>
    </row>
    <row r="50" spans="1:18" ht="30" x14ac:dyDescent="0.25">
      <c r="A50" s="50" t="s">
        <v>91</v>
      </c>
      <c r="B50" s="41" t="s">
        <v>211</v>
      </c>
      <c r="C50" s="2"/>
      <c r="D50" s="39" t="s">
        <v>121</v>
      </c>
      <c r="E50" s="2"/>
      <c r="F50" s="2"/>
      <c r="G50" s="42">
        <v>100000</v>
      </c>
      <c r="H50" s="43">
        <f>+G50*0.85</f>
        <v>85000</v>
      </c>
      <c r="I50" s="44">
        <f>+G50*0.15</f>
        <v>15000</v>
      </c>
      <c r="J50" s="41" t="s">
        <v>170</v>
      </c>
      <c r="K50" s="2" t="s">
        <v>93</v>
      </c>
      <c r="L50" s="2" t="s">
        <v>146</v>
      </c>
      <c r="M50" s="2">
        <v>2017</v>
      </c>
      <c r="N50" s="3" t="s">
        <v>96</v>
      </c>
      <c r="O50">
        <v>1</v>
      </c>
      <c r="Q50" s="34"/>
      <c r="R50" s="36"/>
    </row>
    <row r="51" spans="1:18" ht="25.5" customHeight="1" thickBot="1" x14ac:dyDescent="0.3">
      <c r="A51" s="50" t="s">
        <v>91</v>
      </c>
      <c r="B51" s="52" t="s">
        <v>120</v>
      </c>
      <c r="C51" s="4"/>
      <c r="D51" s="40" t="s">
        <v>121</v>
      </c>
      <c r="E51" s="4"/>
      <c r="F51" s="4"/>
      <c r="G51" s="25">
        <v>130000</v>
      </c>
      <c r="H51" s="54">
        <f>+G51*0.85</f>
        <v>110500</v>
      </c>
      <c r="I51" s="55">
        <f>+G51*0.15</f>
        <v>19500</v>
      </c>
      <c r="J51" s="52" t="s">
        <v>171</v>
      </c>
      <c r="K51" s="4" t="s">
        <v>95</v>
      </c>
      <c r="L51" s="2" t="s">
        <v>145</v>
      </c>
      <c r="M51" s="4">
        <v>2017</v>
      </c>
      <c r="N51" s="5"/>
      <c r="O51">
        <v>3</v>
      </c>
      <c r="Q51" s="34"/>
      <c r="R51" s="36"/>
    </row>
    <row r="52" spans="1:18" ht="15.75" thickBot="1" x14ac:dyDescent="0.3">
      <c r="H52" s="26"/>
      <c r="I52" s="26"/>
      <c r="Q52" s="33"/>
      <c r="R52" s="36"/>
    </row>
    <row r="53" spans="1:18" ht="15.75" customHeight="1" x14ac:dyDescent="0.25">
      <c r="A53" s="176" t="s">
        <v>12</v>
      </c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8"/>
      <c r="Q53" s="33" t="s">
        <v>156</v>
      </c>
      <c r="R53" s="36"/>
    </row>
    <row r="54" spans="1:18" ht="15" customHeight="1" x14ac:dyDescent="0.25">
      <c r="A54" s="165" t="s">
        <v>6</v>
      </c>
      <c r="B54" s="163" t="s">
        <v>7</v>
      </c>
      <c r="C54" s="163" t="s">
        <v>8</v>
      </c>
      <c r="D54" s="188" t="s">
        <v>216</v>
      </c>
      <c r="E54" s="169"/>
      <c r="F54" s="169"/>
      <c r="G54" s="166" t="s">
        <v>70</v>
      </c>
      <c r="H54" s="166"/>
      <c r="I54" s="166"/>
      <c r="J54" s="163" t="s">
        <v>79</v>
      </c>
      <c r="K54" s="24"/>
      <c r="L54" s="163" t="s">
        <v>9</v>
      </c>
      <c r="M54" s="163"/>
      <c r="N54" s="164" t="s">
        <v>77</v>
      </c>
      <c r="Q54" s="33" t="s">
        <v>75</v>
      </c>
      <c r="R54" s="36"/>
    </row>
    <row r="55" spans="1:18" ht="42.75" customHeight="1" x14ac:dyDescent="0.25">
      <c r="A55" s="165"/>
      <c r="B55" s="163"/>
      <c r="C55" s="163"/>
      <c r="D55" s="163"/>
      <c r="E55" s="163" t="s">
        <v>3</v>
      </c>
      <c r="F55" s="163"/>
      <c r="G55" s="24" t="s">
        <v>78</v>
      </c>
      <c r="H55" s="32" t="s">
        <v>68</v>
      </c>
      <c r="I55" s="28" t="s">
        <v>69</v>
      </c>
      <c r="J55" s="163"/>
      <c r="K55" s="24" t="s">
        <v>94</v>
      </c>
      <c r="L55" s="24" t="s">
        <v>13</v>
      </c>
      <c r="M55" s="24" t="s">
        <v>5</v>
      </c>
      <c r="N55" s="164"/>
      <c r="P55" s="78"/>
      <c r="Q55" s="33" t="s">
        <v>172</v>
      </c>
      <c r="R55" s="36"/>
    </row>
    <row r="56" spans="1:18" ht="34.5" customHeight="1" x14ac:dyDescent="0.25">
      <c r="A56" s="50" t="s">
        <v>91</v>
      </c>
      <c r="B56" s="41" t="s">
        <v>127</v>
      </c>
      <c r="C56" s="2"/>
      <c r="D56" s="67" t="s">
        <v>133</v>
      </c>
      <c r="E56" s="2"/>
      <c r="F56" s="2"/>
      <c r="G56" s="43">
        <v>625000</v>
      </c>
      <c r="H56" s="43">
        <v>531250</v>
      </c>
      <c r="I56" s="44">
        <v>93750</v>
      </c>
      <c r="J56" s="41" t="s">
        <v>97</v>
      </c>
      <c r="K56" s="2" t="s">
        <v>93</v>
      </c>
      <c r="L56" s="2" t="s">
        <v>145</v>
      </c>
      <c r="M56" s="2">
        <v>2017</v>
      </c>
      <c r="N56" s="3" t="s">
        <v>96</v>
      </c>
      <c r="O56">
        <v>1</v>
      </c>
      <c r="P56" s="78"/>
      <c r="Q56" s="34"/>
      <c r="R56" s="36"/>
    </row>
    <row r="57" spans="1:18" ht="34.5" customHeight="1" x14ac:dyDescent="0.25">
      <c r="A57" s="50" t="s">
        <v>91</v>
      </c>
      <c r="B57" s="41" t="s">
        <v>127</v>
      </c>
      <c r="C57" s="2"/>
      <c r="D57" s="67" t="s">
        <v>133</v>
      </c>
      <c r="E57" s="2"/>
      <c r="F57" s="2"/>
      <c r="G57" s="43">
        <v>625000</v>
      </c>
      <c r="H57" s="43">
        <v>531250</v>
      </c>
      <c r="I57" s="44">
        <v>93750</v>
      </c>
      <c r="J57" s="41" t="s">
        <v>98</v>
      </c>
      <c r="K57" s="2" t="s">
        <v>93</v>
      </c>
      <c r="L57" s="2" t="s">
        <v>145</v>
      </c>
      <c r="M57" s="2">
        <v>2017</v>
      </c>
      <c r="N57" s="3" t="s">
        <v>96</v>
      </c>
      <c r="O57">
        <v>1</v>
      </c>
      <c r="Q57" s="33"/>
      <c r="R57" s="36"/>
    </row>
    <row r="58" spans="1:18" ht="49.5" customHeight="1" x14ac:dyDescent="0.25">
      <c r="A58" s="50" t="s">
        <v>91</v>
      </c>
      <c r="B58" s="41" t="s">
        <v>173</v>
      </c>
      <c r="C58" s="2"/>
      <c r="D58" s="67" t="s">
        <v>133</v>
      </c>
      <c r="E58" s="2"/>
      <c r="F58" s="2"/>
      <c r="G58" s="43">
        <v>625000</v>
      </c>
      <c r="H58" s="43">
        <v>531250</v>
      </c>
      <c r="I58" s="44">
        <v>93750</v>
      </c>
      <c r="J58" s="41" t="s">
        <v>162</v>
      </c>
      <c r="K58" s="2" t="s">
        <v>95</v>
      </c>
      <c r="L58" s="2" t="s">
        <v>146</v>
      </c>
      <c r="M58" s="2">
        <v>2018</v>
      </c>
      <c r="N58" s="3"/>
      <c r="O58">
        <v>1</v>
      </c>
      <c r="Q58" s="34"/>
      <c r="R58" s="36"/>
    </row>
    <row r="59" spans="1:18" ht="45" customHeight="1" x14ac:dyDescent="0.25">
      <c r="A59" s="50" t="s">
        <v>91</v>
      </c>
      <c r="B59" s="41" t="s">
        <v>173</v>
      </c>
      <c r="C59" s="2"/>
      <c r="D59" s="67" t="s">
        <v>133</v>
      </c>
      <c r="E59" s="2"/>
      <c r="F59" s="2"/>
      <c r="G59" s="43">
        <v>625000</v>
      </c>
      <c r="H59" s="43">
        <v>531250</v>
      </c>
      <c r="I59" s="44">
        <v>93750</v>
      </c>
      <c r="J59" s="41" t="s">
        <v>163</v>
      </c>
      <c r="K59" s="2" t="s">
        <v>95</v>
      </c>
      <c r="L59" s="2" t="s">
        <v>146</v>
      </c>
      <c r="M59" s="2">
        <v>2018</v>
      </c>
      <c r="N59" s="3"/>
      <c r="O59">
        <v>1</v>
      </c>
      <c r="P59" s="78"/>
      <c r="Q59" s="33"/>
      <c r="R59" s="36"/>
    </row>
    <row r="60" spans="1:18" ht="42" customHeight="1" x14ac:dyDescent="0.25">
      <c r="A60" s="50" t="s">
        <v>91</v>
      </c>
      <c r="B60" s="41" t="s">
        <v>128</v>
      </c>
      <c r="C60" s="2"/>
      <c r="D60" s="67" t="s">
        <v>133</v>
      </c>
      <c r="E60" s="2"/>
      <c r="F60" s="2"/>
      <c r="G60" s="43">
        <v>625000</v>
      </c>
      <c r="H60" s="43">
        <v>531250</v>
      </c>
      <c r="I60" s="44">
        <v>93750</v>
      </c>
      <c r="J60" s="41" t="s">
        <v>99</v>
      </c>
      <c r="K60" s="2" t="s">
        <v>95</v>
      </c>
      <c r="L60" s="2" t="s">
        <v>145</v>
      </c>
      <c r="M60" s="2">
        <v>2017</v>
      </c>
      <c r="N60" s="3"/>
      <c r="O60">
        <v>1</v>
      </c>
      <c r="Q60" s="34"/>
      <c r="R60" s="36"/>
    </row>
    <row r="61" spans="1:18" ht="51" customHeight="1" x14ac:dyDescent="0.25">
      <c r="A61" s="50" t="s">
        <v>91</v>
      </c>
      <c r="B61" s="41" t="s">
        <v>128</v>
      </c>
      <c r="C61" s="2"/>
      <c r="D61" s="67" t="s">
        <v>133</v>
      </c>
      <c r="E61" s="2"/>
      <c r="F61" s="2"/>
      <c r="G61" s="43">
        <v>625000</v>
      </c>
      <c r="H61" s="43">
        <v>531250</v>
      </c>
      <c r="I61" s="44">
        <v>93750</v>
      </c>
      <c r="J61" s="41" t="s">
        <v>100</v>
      </c>
      <c r="K61" s="2" t="s">
        <v>95</v>
      </c>
      <c r="L61" s="2" t="s">
        <v>145</v>
      </c>
      <c r="M61" s="2">
        <v>2017</v>
      </c>
      <c r="N61" s="3"/>
      <c r="O61">
        <v>1</v>
      </c>
      <c r="Q61" s="33"/>
      <c r="R61" s="36"/>
    </row>
    <row r="62" spans="1:18" ht="44.25" customHeight="1" x14ac:dyDescent="0.25">
      <c r="A62" s="50" t="s">
        <v>91</v>
      </c>
      <c r="B62" s="41" t="s">
        <v>174</v>
      </c>
      <c r="C62" s="2"/>
      <c r="D62" s="67" t="s">
        <v>133</v>
      </c>
      <c r="E62" s="2"/>
      <c r="F62" s="2"/>
      <c r="G62" s="43">
        <v>625000</v>
      </c>
      <c r="H62" s="43">
        <v>531250</v>
      </c>
      <c r="I62" s="44">
        <v>93750</v>
      </c>
      <c r="J62" s="41" t="s">
        <v>101</v>
      </c>
      <c r="K62" s="2" t="s">
        <v>95</v>
      </c>
      <c r="L62" s="2" t="s">
        <v>146</v>
      </c>
      <c r="M62" s="2">
        <v>2018</v>
      </c>
      <c r="N62" s="3"/>
      <c r="O62">
        <v>1</v>
      </c>
      <c r="Q62" s="34"/>
      <c r="R62" s="36"/>
    </row>
    <row r="63" spans="1:18" ht="54" customHeight="1" x14ac:dyDescent="0.25">
      <c r="A63" s="50" t="s">
        <v>91</v>
      </c>
      <c r="B63" s="41" t="s">
        <v>174</v>
      </c>
      <c r="C63" s="2"/>
      <c r="D63" s="67" t="s">
        <v>133</v>
      </c>
      <c r="E63" s="2"/>
      <c r="F63" s="2"/>
      <c r="G63" s="43">
        <v>625000</v>
      </c>
      <c r="H63" s="43">
        <v>531250</v>
      </c>
      <c r="I63" s="44">
        <v>93750</v>
      </c>
      <c r="J63" s="41" t="s">
        <v>102</v>
      </c>
      <c r="K63" s="2" t="s">
        <v>95</v>
      </c>
      <c r="L63" s="2" t="s">
        <v>146</v>
      </c>
      <c r="M63" s="2">
        <v>2018</v>
      </c>
      <c r="N63" s="3"/>
      <c r="O63">
        <v>1</v>
      </c>
      <c r="Q63" s="33"/>
      <c r="R63" s="36"/>
    </row>
    <row r="64" spans="1:18" ht="34.5" customHeight="1" x14ac:dyDescent="0.25">
      <c r="A64" s="50" t="s">
        <v>91</v>
      </c>
      <c r="B64" s="41" t="s">
        <v>129</v>
      </c>
      <c r="C64" s="2"/>
      <c r="D64" s="67" t="s">
        <v>133</v>
      </c>
      <c r="E64" s="2"/>
      <c r="F64" s="2"/>
      <c r="G64" s="43">
        <v>500000</v>
      </c>
      <c r="H64" s="43">
        <v>425000</v>
      </c>
      <c r="I64" s="44">
        <v>75000</v>
      </c>
      <c r="J64" s="41" t="s">
        <v>103</v>
      </c>
      <c r="K64" s="2" t="s">
        <v>95</v>
      </c>
      <c r="L64" s="2" t="s">
        <v>145</v>
      </c>
      <c r="M64" s="2">
        <v>2017</v>
      </c>
      <c r="N64" s="3"/>
      <c r="O64">
        <v>1</v>
      </c>
      <c r="Q64" s="34"/>
      <c r="R64" s="36"/>
    </row>
    <row r="65" spans="1:18" ht="34.5" customHeight="1" x14ac:dyDescent="0.25">
      <c r="A65" s="50" t="s">
        <v>91</v>
      </c>
      <c r="B65" s="41" t="s">
        <v>129</v>
      </c>
      <c r="C65" s="2"/>
      <c r="D65" s="67" t="s">
        <v>133</v>
      </c>
      <c r="E65" s="2"/>
      <c r="F65" s="2"/>
      <c r="G65" s="43">
        <v>500000</v>
      </c>
      <c r="H65" s="43">
        <v>425000</v>
      </c>
      <c r="I65" s="44">
        <v>75000</v>
      </c>
      <c r="J65" s="41" t="s">
        <v>104</v>
      </c>
      <c r="K65" s="2" t="s">
        <v>95</v>
      </c>
      <c r="L65" s="2" t="s">
        <v>145</v>
      </c>
      <c r="M65" s="2">
        <v>2017</v>
      </c>
      <c r="N65" s="3"/>
      <c r="O65">
        <v>1</v>
      </c>
      <c r="Q65" s="33"/>
      <c r="R65" s="36"/>
    </row>
    <row r="66" spans="1:18" ht="41.25" customHeight="1" x14ac:dyDescent="0.25">
      <c r="A66" s="50" t="s">
        <v>91</v>
      </c>
      <c r="B66" s="41" t="s">
        <v>175</v>
      </c>
      <c r="C66" s="2"/>
      <c r="D66" s="67" t="s">
        <v>133</v>
      </c>
      <c r="E66" s="2"/>
      <c r="F66" s="2"/>
      <c r="G66" s="43">
        <v>750000</v>
      </c>
      <c r="H66" s="43">
        <v>637500</v>
      </c>
      <c r="I66" s="44">
        <v>112500</v>
      </c>
      <c r="J66" s="41" t="s">
        <v>105</v>
      </c>
      <c r="K66" s="2" t="s">
        <v>95</v>
      </c>
      <c r="L66" s="2" t="s">
        <v>145</v>
      </c>
      <c r="M66" s="2">
        <v>2017</v>
      </c>
      <c r="N66" s="3"/>
      <c r="O66">
        <v>1</v>
      </c>
      <c r="Q66" s="34"/>
      <c r="R66" s="36"/>
    </row>
    <row r="67" spans="1:18" ht="45" customHeight="1" x14ac:dyDescent="0.25">
      <c r="A67" s="50" t="s">
        <v>91</v>
      </c>
      <c r="B67" s="41" t="s">
        <v>175</v>
      </c>
      <c r="C67" s="2"/>
      <c r="D67" s="67" t="s">
        <v>133</v>
      </c>
      <c r="E67" s="2"/>
      <c r="F67" s="2"/>
      <c r="G67" s="43">
        <v>750000</v>
      </c>
      <c r="H67" s="43">
        <v>637500</v>
      </c>
      <c r="I67" s="44">
        <v>112500</v>
      </c>
      <c r="J67" s="41" t="s">
        <v>124</v>
      </c>
      <c r="K67" s="2" t="s">
        <v>95</v>
      </c>
      <c r="L67" s="2" t="s">
        <v>145</v>
      </c>
      <c r="M67" s="2">
        <v>2017</v>
      </c>
      <c r="N67" s="3"/>
      <c r="O67">
        <v>1</v>
      </c>
      <c r="Q67" s="33"/>
      <c r="R67" s="36"/>
    </row>
    <row r="68" spans="1:18" ht="40.5" customHeight="1" x14ac:dyDescent="0.25">
      <c r="A68" s="50" t="s">
        <v>91</v>
      </c>
      <c r="B68" s="41" t="s">
        <v>130</v>
      </c>
      <c r="C68" s="2"/>
      <c r="D68" s="67" t="s">
        <v>133</v>
      </c>
      <c r="E68" s="2"/>
      <c r="F68" s="2"/>
      <c r="G68" s="43">
        <v>750000</v>
      </c>
      <c r="H68" s="43">
        <v>637500</v>
      </c>
      <c r="I68" s="44">
        <v>112500</v>
      </c>
      <c r="J68" s="41" t="s">
        <v>107</v>
      </c>
      <c r="K68" s="2" t="s">
        <v>95</v>
      </c>
      <c r="L68" s="2" t="s">
        <v>146</v>
      </c>
      <c r="M68" s="2">
        <v>2018</v>
      </c>
      <c r="N68" s="3"/>
      <c r="O68">
        <v>1</v>
      </c>
      <c r="Q68" s="34"/>
      <c r="R68" s="36"/>
    </row>
    <row r="69" spans="1:18" ht="42" customHeight="1" x14ac:dyDescent="0.25">
      <c r="A69" s="50" t="s">
        <v>91</v>
      </c>
      <c r="B69" s="41" t="s">
        <v>130</v>
      </c>
      <c r="C69" s="2"/>
      <c r="D69" s="67" t="s">
        <v>133</v>
      </c>
      <c r="E69" s="2"/>
      <c r="F69" s="2"/>
      <c r="G69" s="43">
        <v>750000</v>
      </c>
      <c r="H69" s="43">
        <v>637500</v>
      </c>
      <c r="I69" s="44">
        <v>112500</v>
      </c>
      <c r="J69" s="41" t="s">
        <v>108</v>
      </c>
      <c r="K69" s="2" t="s">
        <v>95</v>
      </c>
      <c r="L69" s="2" t="s">
        <v>146</v>
      </c>
      <c r="M69" s="2">
        <v>2018</v>
      </c>
      <c r="N69" s="3"/>
      <c r="O69">
        <v>1</v>
      </c>
      <c r="Q69" s="33"/>
      <c r="R69" s="36"/>
    </row>
    <row r="70" spans="1:18" ht="42.75" customHeight="1" x14ac:dyDescent="0.25">
      <c r="A70" s="50" t="s">
        <v>91</v>
      </c>
      <c r="B70" s="41" t="s">
        <v>131</v>
      </c>
      <c r="C70" s="2"/>
      <c r="D70" s="67" t="s">
        <v>133</v>
      </c>
      <c r="E70" s="2"/>
      <c r="F70" s="2"/>
      <c r="G70" s="43">
        <v>250000</v>
      </c>
      <c r="H70" s="43">
        <v>212500</v>
      </c>
      <c r="I70" s="44">
        <v>375000</v>
      </c>
      <c r="J70" s="41" t="s">
        <v>109</v>
      </c>
      <c r="K70" s="2" t="s">
        <v>95</v>
      </c>
      <c r="L70" s="2" t="s">
        <v>145</v>
      </c>
      <c r="M70" s="2">
        <v>2017</v>
      </c>
      <c r="N70" s="3"/>
      <c r="O70">
        <v>1</v>
      </c>
      <c r="Q70" s="34"/>
      <c r="R70" s="36"/>
    </row>
    <row r="71" spans="1:18" ht="45" customHeight="1" x14ac:dyDescent="0.25">
      <c r="A71" s="50" t="s">
        <v>91</v>
      </c>
      <c r="B71" s="41" t="s">
        <v>131</v>
      </c>
      <c r="C71" s="2"/>
      <c r="D71" s="67" t="s">
        <v>133</v>
      </c>
      <c r="E71" s="2"/>
      <c r="F71" s="2"/>
      <c r="G71" s="43">
        <v>250000</v>
      </c>
      <c r="H71" s="43">
        <v>212500</v>
      </c>
      <c r="I71" s="44">
        <v>375000</v>
      </c>
      <c r="J71" s="41" t="s">
        <v>110</v>
      </c>
      <c r="K71" s="2" t="s">
        <v>95</v>
      </c>
      <c r="L71" s="2" t="s">
        <v>146</v>
      </c>
      <c r="M71" s="2">
        <v>2018</v>
      </c>
      <c r="N71" s="3"/>
      <c r="O71">
        <v>1</v>
      </c>
      <c r="Q71" s="33"/>
      <c r="R71" s="36"/>
    </row>
    <row r="72" spans="1:18" ht="60.75" customHeight="1" x14ac:dyDescent="0.25">
      <c r="A72" s="50" t="s">
        <v>91</v>
      </c>
      <c r="B72" s="41" t="s">
        <v>132</v>
      </c>
      <c r="C72" s="2"/>
      <c r="D72" s="67" t="s">
        <v>133</v>
      </c>
      <c r="E72" s="2"/>
      <c r="F72" s="2"/>
      <c r="G72" s="56">
        <v>375000</v>
      </c>
      <c r="H72" s="43">
        <v>318750</v>
      </c>
      <c r="I72" s="44">
        <v>56250</v>
      </c>
      <c r="J72" s="57" t="s">
        <v>125</v>
      </c>
      <c r="K72" s="2" t="s">
        <v>95</v>
      </c>
      <c r="L72" s="2" t="s">
        <v>145</v>
      </c>
      <c r="M72" s="2">
        <v>2017</v>
      </c>
      <c r="N72" s="3"/>
      <c r="O72">
        <v>1</v>
      </c>
      <c r="Q72" s="34"/>
      <c r="R72" s="36"/>
    </row>
    <row r="73" spans="1:18" ht="34.5" customHeight="1" thickBot="1" x14ac:dyDescent="0.3">
      <c r="A73" s="51" t="s">
        <v>91</v>
      </c>
      <c r="B73" s="65" t="s">
        <v>126</v>
      </c>
      <c r="C73" s="4"/>
      <c r="D73" s="68" t="s">
        <v>133</v>
      </c>
      <c r="E73" s="4"/>
      <c r="F73" s="4"/>
      <c r="G73" s="66">
        <v>250000</v>
      </c>
      <c r="H73" s="66">
        <f>+G73*0.85</f>
        <v>212500</v>
      </c>
      <c r="I73" s="55">
        <f>+G73*0.15</f>
        <v>37500</v>
      </c>
      <c r="J73" s="65" t="s">
        <v>126</v>
      </c>
      <c r="K73" s="4" t="s">
        <v>95</v>
      </c>
      <c r="L73" s="4" t="s">
        <v>146</v>
      </c>
      <c r="M73" s="4">
        <v>2018</v>
      </c>
      <c r="N73" s="5"/>
      <c r="O73">
        <v>3</v>
      </c>
      <c r="Q73" s="33"/>
      <c r="R73" s="36"/>
    </row>
    <row r="74" spans="1:18" ht="15.75" thickBot="1" x14ac:dyDescent="0.3">
      <c r="Q74" s="37" t="s">
        <v>31</v>
      </c>
      <c r="R74" s="37" t="s">
        <v>54</v>
      </c>
    </row>
    <row r="75" spans="1:18" ht="15.75" customHeight="1" x14ac:dyDescent="0.25">
      <c r="A75" s="176" t="s">
        <v>14</v>
      </c>
      <c r="B75" s="177"/>
      <c r="C75" s="177"/>
      <c r="D75" s="177"/>
      <c r="E75" s="177"/>
      <c r="F75" s="177"/>
      <c r="G75" s="177"/>
      <c r="H75" s="177"/>
      <c r="I75" s="177"/>
      <c r="J75" s="177"/>
      <c r="K75" s="177"/>
      <c r="L75" s="177"/>
      <c r="M75" s="177"/>
      <c r="N75" s="178"/>
      <c r="Q75" s="37" t="s">
        <v>32</v>
      </c>
      <c r="R75" s="37" t="s">
        <v>54</v>
      </c>
    </row>
    <row r="76" spans="1:18" ht="15" customHeight="1" x14ac:dyDescent="0.25">
      <c r="A76" s="165" t="s">
        <v>6</v>
      </c>
      <c r="B76" s="163" t="s">
        <v>7</v>
      </c>
      <c r="C76" s="163" t="s">
        <v>8</v>
      </c>
      <c r="D76" s="188" t="s">
        <v>216</v>
      </c>
      <c r="E76" s="163" t="s">
        <v>3</v>
      </c>
      <c r="F76" s="166" t="s">
        <v>70</v>
      </c>
      <c r="G76" s="166"/>
      <c r="H76" s="166"/>
      <c r="I76" s="170" t="s">
        <v>80</v>
      </c>
      <c r="J76" s="163" t="s">
        <v>79</v>
      </c>
      <c r="K76" s="24"/>
      <c r="L76" s="163" t="s">
        <v>9</v>
      </c>
      <c r="M76" s="163"/>
      <c r="N76" s="164" t="s">
        <v>77</v>
      </c>
      <c r="Q76" s="37" t="s">
        <v>30</v>
      </c>
      <c r="R76" s="37" t="s">
        <v>53</v>
      </c>
    </row>
    <row r="77" spans="1:18" ht="44.25" customHeight="1" x14ac:dyDescent="0.25">
      <c r="A77" s="165"/>
      <c r="B77" s="163"/>
      <c r="C77" s="163"/>
      <c r="D77" s="163"/>
      <c r="E77" s="163"/>
      <c r="F77" s="24" t="s">
        <v>78</v>
      </c>
      <c r="G77" s="32" t="s">
        <v>68</v>
      </c>
      <c r="H77" s="28" t="s">
        <v>69</v>
      </c>
      <c r="I77" s="171"/>
      <c r="J77" s="163"/>
      <c r="K77" s="24" t="s">
        <v>94</v>
      </c>
      <c r="L77" s="24" t="s">
        <v>15</v>
      </c>
      <c r="M77" s="24" t="s">
        <v>16</v>
      </c>
      <c r="N77" s="164"/>
      <c r="Q77" s="37" t="s">
        <v>31</v>
      </c>
      <c r="R77" s="37" t="s">
        <v>53</v>
      </c>
    </row>
    <row r="78" spans="1:18" ht="30" x14ac:dyDescent="0.25">
      <c r="A78" s="50" t="s">
        <v>91</v>
      </c>
      <c r="B78" s="41" t="s">
        <v>176</v>
      </c>
      <c r="C78" s="2"/>
      <c r="D78" s="72" t="s">
        <v>144</v>
      </c>
      <c r="E78" s="2"/>
      <c r="F78" s="43">
        <v>125000</v>
      </c>
      <c r="G78" s="43">
        <v>106250</v>
      </c>
      <c r="H78" s="44">
        <v>18750</v>
      </c>
      <c r="I78" s="69">
        <v>4</v>
      </c>
      <c r="J78" s="41" t="s">
        <v>134</v>
      </c>
      <c r="K78" s="2" t="s">
        <v>93</v>
      </c>
      <c r="L78" s="2" t="s">
        <v>145</v>
      </c>
      <c r="M78" s="2">
        <v>2017</v>
      </c>
      <c r="N78" s="3" t="s">
        <v>96</v>
      </c>
      <c r="O78">
        <v>1</v>
      </c>
      <c r="Q78" s="37" t="s">
        <v>33</v>
      </c>
      <c r="R78" s="37" t="s">
        <v>53</v>
      </c>
    </row>
    <row r="79" spans="1:18" ht="30" x14ac:dyDescent="0.25">
      <c r="A79" s="50" t="s">
        <v>91</v>
      </c>
      <c r="B79" s="41" t="s">
        <v>176</v>
      </c>
      <c r="C79" s="2"/>
      <c r="D79" s="72" t="s">
        <v>144</v>
      </c>
      <c r="E79" s="2"/>
      <c r="F79" s="43">
        <v>125000</v>
      </c>
      <c r="G79" s="43">
        <v>106250</v>
      </c>
      <c r="H79" s="44">
        <v>18750</v>
      </c>
      <c r="I79" s="69">
        <v>4</v>
      </c>
      <c r="J79" s="41" t="s">
        <v>135</v>
      </c>
      <c r="K79" s="2" t="s">
        <v>93</v>
      </c>
      <c r="L79" s="2" t="s">
        <v>145</v>
      </c>
      <c r="M79" s="2">
        <v>2017</v>
      </c>
      <c r="N79" s="3" t="s">
        <v>96</v>
      </c>
      <c r="O79">
        <v>1</v>
      </c>
      <c r="Q79" s="37"/>
      <c r="R79" s="37"/>
    </row>
    <row r="80" spans="1:18" ht="30" x14ac:dyDescent="0.25">
      <c r="A80" s="50" t="s">
        <v>91</v>
      </c>
      <c r="B80" s="41" t="s">
        <v>176</v>
      </c>
      <c r="C80" s="2"/>
      <c r="D80" s="72" t="s">
        <v>144</v>
      </c>
      <c r="E80" s="2"/>
      <c r="F80" s="43">
        <v>125000</v>
      </c>
      <c r="G80" s="43">
        <v>106250</v>
      </c>
      <c r="H80" s="44">
        <v>18750</v>
      </c>
      <c r="I80" s="69">
        <v>4</v>
      </c>
      <c r="J80" s="41" t="s">
        <v>162</v>
      </c>
      <c r="K80" s="2" t="s">
        <v>95</v>
      </c>
      <c r="L80" s="2" t="s">
        <v>145</v>
      </c>
      <c r="M80" s="2">
        <v>2017</v>
      </c>
      <c r="N80" s="3"/>
      <c r="O80">
        <v>1</v>
      </c>
      <c r="Q80" s="37"/>
      <c r="R80" s="37"/>
    </row>
    <row r="81" spans="1:18" ht="30" x14ac:dyDescent="0.25">
      <c r="A81" s="50" t="s">
        <v>91</v>
      </c>
      <c r="B81" s="41" t="s">
        <v>176</v>
      </c>
      <c r="C81" s="2"/>
      <c r="D81" s="72" t="s">
        <v>144</v>
      </c>
      <c r="E81" s="2"/>
      <c r="F81" s="43">
        <v>125000</v>
      </c>
      <c r="G81" s="43">
        <v>106250</v>
      </c>
      <c r="H81" s="44">
        <v>18750</v>
      </c>
      <c r="I81" s="69">
        <v>4</v>
      </c>
      <c r="J81" s="41" t="s">
        <v>163</v>
      </c>
      <c r="K81" s="2" t="s">
        <v>95</v>
      </c>
      <c r="L81" s="2" t="s">
        <v>145</v>
      </c>
      <c r="M81" s="2">
        <v>2017</v>
      </c>
      <c r="N81" s="3"/>
      <c r="O81">
        <v>1</v>
      </c>
      <c r="Q81" s="37"/>
      <c r="R81" s="37"/>
    </row>
    <row r="82" spans="1:18" ht="30" x14ac:dyDescent="0.25">
      <c r="A82" s="50" t="s">
        <v>91</v>
      </c>
      <c r="B82" s="41" t="s">
        <v>176</v>
      </c>
      <c r="C82" s="2"/>
      <c r="D82" s="72" t="s">
        <v>144</v>
      </c>
      <c r="E82" s="2"/>
      <c r="F82" s="43">
        <v>125000</v>
      </c>
      <c r="G82" s="43">
        <v>106250</v>
      </c>
      <c r="H82" s="44">
        <v>18750</v>
      </c>
      <c r="I82" s="69">
        <v>4</v>
      </c>
      <c r="J82" s="41" t="s">
        <v>99</v>
      </c>
      <c r="K82" s="2" t="s">
        <v>95</v>
      </c>
      <c r="L82" s="2" t="s">
        <v>145</v>
      </c>
      <c r="M82" s="2">
        <v>2017</v>
      </c>
      <c r="N82" s="3"/>
      <c r="O82">
        <v>1</v>
      </c>
      <c r="Q82" s="37"/>
      <c r="R82" s="37"/>
    </row>
    <row r="83" spans="1:18" ht="30" x14ac:dyDescent="0.25">
      <c r="A83" s="50" t="s">
        <v>91</v>
      </c>
      <c r="B83" s="41" t="s">
        <v>176</v>
      </c>
      <c r="C83" s="2"/>
      <c r="D83" s="72" t="s">
        <v>144</v>
      </c>
      <c r="E83" s="2"/>
      <c r="F83" s="43">
        <v>125000</v>
      </c>
      <c r="G83" s="43">
        <v>106250</v>
      </c>
      <c r="H83" s="44">
        <v>18750</v>
      </c>
      <c r="I83" s="69">
        <v>4</v>
      </c>
      <c r="J83" s="41" t="s">
        <v>100</v>
      </c>
      <c r="K83" s="2" t="s">
        <v>95</v>
      </c>
      <c r="L83" s="2" t="s">
        <v>145</v>
      </c>
      <c r="M83" s="2">
        <v>2017</v>
      </c>
      <c r="N83" s="3"/>
      <c r="O83">
        <v>1</v>
      </c>
      <c r="Q83" s="37"/>
      <c r="R83" s="37"/>
    </row>
    <row r="84" spans="1:18" ht="45" x14ac:dyDescent="0.25">
      <c r="A84" s="50" t="s">
        <v>91</v>
      </c>
      <c r="B84" s="41" t="s">
        <v>176</v>
      </c>
      <c r="C84" s="2"/>
      <c r="D84" s="72" t="s">
        <v>144</v>
      </c>
      <c r="E84" s="2"/>
      <c r="F84" s="43">
        <v>125000</v>
      </c>
      <c r="G84" s="43">
        <v>106250</v>
      </c>
      <c r="H84" s="44">
        <v>18750</v>
      </c>
      <c r="I84" s="69">
        <v>4</v>
      </c>
      <c r="J84" s="41" t="s">
        <v>101</v>
      </c>
      <c r="K84" s="2" t="s">
        <v>95</v>
      </c>
      <c r="L84" s="2" t="s">
        <v>145</v>
      </c>
      <c r="M84" s="2">
        <v>2017</v>
      </c>
      <c r="N84" s="3"/>
      <c r="O84">
        <v>1</v>
      </c>
      <c r="Q84" s="37"/>
      <c r="R84" s="37"/>
    </row>
    <row r="85" spans="1:18" ht="45" x14ac:dyDescent="0.25">
      <c r="A85" s="50" t="s">
        <v>91</v>
      </c>
      <c r="B85" s="41" t="s">
        <v>176</v>
      </c>
      <c r="C85" s="2"/>
      <c r="D85" s="72" t="s">
        <v>144</v>
      </c>
      <c r="E85" s="2"/>
      <c r="F85" s="43">
        <v>125000</v>
      </c>
      <c r="G85" s="43">
        <v>106250</v>
      </c>
      <c r="H85" s="44">
        <v>18750</v>
      </c>
      <c r="I85" s="69">
        <v>4</v>
      </c>
      <c r="J85" s="41" t="s">
        <v>102</v>
      </c>
      <c r="K85" s="2" t="s">
        <v>95</v>
      </c>
      <c r="L85" s="2" t="s">
        <v>145</v>
      </c>
      <c r="M85" s="2">
        <v>2017</v>
      </c>
      <c r="N85" s="3"/>
      <c r="O85">
        <v>1</v>
      </c>
      <c r="Q85" s="37"/>
      <c r="R85" s="37"/>
    </row>
    <row r="86" spans="1:18" ht="30" x14ac:dyDescent="0.25">
      <c r="A86" s="50" t="s">
        <v>91</v>
      </c>
      <c r="B86" s="41" t="s">
        <v>176</v>
      </c>
      <c r="C86" s="2"/>
      <c r="D86" s="72" t="s">
        <v>144</v>
      </c>
      <c r="E86" s="2"/>
      <c r="F86" s="43">
        <v>100000</v>
      </c>
      <c r="G86" s="43">
        <v>85000</v>
      </c>
      <c r="H86" s="44">
        <v>15000</v>
      </c>
      <c r="I86" s="69">
        <v>2</v>
      </c>
      <c r="J86" s="41" t="s">
        <v>103</v>
      </c>
      <c r="K86" s="2" t="s">
        <v>95</v>
      </c>
      <c r="L86" s="2" t="s">
        <v>145</v>
      </c>
      <c r="M86" s="2">
        <v>2017</v>
      </c>
      <c r="N86" s="3"/>
      <c r="O86">
        <v>1</v>
      </c>
      <c r="Q86" s="37"/>
      <c r="R86" s="37"/>
    </row>
    <row r="87" spans="1:18" ht="30" x14ac:dyDescent="0.25">
      <c r="A87" s="50" t="s">
        <v>91</v>
      </c>
      <c r="B87" s="41" t="s">
        <v>176</v>
      </c>
      <c r="C87" s="2"/>
      <c r="D87" s="72" t="s">
        <v>144</v>
      </c>
      <c r="E87" s="2"/>
      <c r="F87" s="43">
        <v>100000</v>
      </c>
      <c r="G87" s="43">
        <v>85000</v>
      </c>
      <c r="H87" s="44">
        <v>15000</v>
      </c>
      <c r="I87" s="69">
        <v>2</v>
      </c>
      <c r="J87" s="41" t="s">
        <v>104</v>
      </c>
      <c r="K87" s="2" t="s">
        <v>95</v>
      </c>
      <c r="L87" s="2" t="s">
        <v>145</v>
      </c>
      <c r="M87" s="2">
        <v>2017</v>
      </c>
      <c r="N87" s="3"/>
      <c r="O87">
        <v>1</v>
      </c>
      <c r="Q87" s="37"/>
      <c r="R87" s="37"/>
    </row>
    <row r="88" spans="1:18" ht="30" x14ac:dyDescent="0.25">
      <c r="A88" s="50" t="s">
        <v>91</v>
      </c>
      <c r="B88" s="41" t="s">
        <v>176</v>
      </c>
      <c r="C88" s="2"/>
      <c r="D88" s="72" t="s">
        <v>144</v>
      </c>
      <c r="E88" s="2"/>
      <c r="F88" s="43">
        <v>150000</v>
      </c>
      <c r="G88" s="43">
        <v>127500</v>
      </c>
      <c r="H88" s="44">
        <v>22500</v>
      </c>
      <c r="I88" s="69">
        <v>3</v>
      </c>
      <c r="J88" s="41" t="s">
        <v>105</v>
      </c>
      <c r="K88" s="2" t="s">
        <v>95</v>
      </c>
      <c r="L88" s="2" t="s">
        <v>145</v>
      </c>
      <c r="M88" s="2">
        <v>2017</v>
      </c>
      <c r="N88" s="3"/>
      <c r="O88">
        <v>1</v>
      </c>
      <c r="Q88" s="37"/>
      <c r="R88" s="37"/>
    </row>
    <row r="89" spans="1:18" ht="30" x14ac:dyDescent="0.25">
      <c r="A89" s="50" t="s">
        <v>91</v>
      </c>
      <c r="B89" s="41" t="s">
        <v>176</v>
      </c>
      <c r="C89" s="2"/>
      <c r="D89" s="72" t="s">
        <v>144</v>
      </c>
      <c r="E89" s="2"/>
      <c r="F89" s="43">
        <v>150000</v>
      </c>
      <c r="G89" s="43">
        <v>127500</v>
      </c>
      <c r="H89" s="44">
        <v>22500</v>
      </c>
      <c r="I89" s="69">
        <v>3</v>
      </c>
      <c r="J89" s="41" t="s">
        <v>106</v>
      </c>
      <c r="K89" s="2" t="s">
        <v>95</v>
      </c>
      <c r="L89" s="2" t="s">
        <v>145</v>
      </c>
      <c r="M89" s="2">
        <v>2017</v>
      </c>
      <c r="N89" s="3"/>
      <c r="O89">
        <v>1</v>
      </c>
      <c r="Q89" s="37"/>
      <c r="R89" s="37"/>
    </row>
    <row r="90" spans="1:18" ht="30" x14ac:dyDescent="0.25">
      <c r="A90" s="50" t="s">
        <v>91</v>
      </c>
      <c r="B90" s="41" t="s">
        <v>176</v>
      </c>
      <c r="C90" s="2"/>
      <c r="D90" s="72" t="s">
        <v>144</v>
      </c>
      <c r="E90" s="2"/>
      <c r="F90" s="43">
        <v>150000</v>
      </c>
      <c r="G90" s="43">
        <v>127500</v>
      </c>
      <c r="H90" s="44">
        <v>22500</v>
      </c>
      <c r="I90" s="69">
        <v>3</v>
      </c>
      <c r="J90" s="41" t="s">
        <v>107</v>
      </c>
      <c r="K90" s="2" t="s">
        <v>95</v>
      </c>
      <c r="L90" s="2" t="s">
        <v>145</v>
      </c>
      <c r="M90" s="2">
        <v>2017</v>
      </c>
      <c r="N90" s="3"/>
      <c r="O90">
        <v>1</v>
      </c>
      <c r="Q90" s="37"/>
      <c r="R90" s="37"/>
    </row>
    <row r="91" spans="1:18" ht="30" x14ac:dyDescent="0.25">
      <c r="A91" s="50" t="s">
        <v>91</v>
      </c>
      <c r="B91" s="41" t="s">
        <v>176</v>
      </c>
      <c r="C91" s="2"/>
      <c r="D91" s="72" t="s">
        <v>144</v>
      </c>
      <c r="E91" s="2"/>
      <c r="F91" s="43">
        <v>150000</v>
      </c>
      <c r="G91" s="43">
        <v>127500</v>
      </c>
      <c r="H91" s="44">
        <v>22500</v>
      </c>
      <c r="I91" s="69">
        <v>3</v>
      </c>
      <c r="J91" s="41" t="s">
        <v>108</v>
      </c>
      <c r="K91" s="2" t="s">
        <v>95</v>
      </c>
      <c r="L91" s="2" t="s">
        <v>145</v>
      </c>
      <c r="M91" s="2">
        <v>2017</v>
      </c>
      <c r="N91" s="3"/>
      <c r="O91">
        <v>1</v>
      </c>
      <c r="Q91" s="37"/>
      <c r="R91" s="37"/>
    </row>
    <row r="92" spans="1:18" ht="30" x14ac:dyDescent="0.25">
      <c r="A92" s="50" t="s">
        <v>91</v>
      </c>
      <c r="B92" s="41" t="s">
        <v>176</v>
      </c>
      <c r="C92" s="2"/>
      <c r="D92" s="72" t="s">
        <v>144</v>
      </c>
      <c r="E92" s="2"/>
      <c r="F92" s="43">
        <v>50000</v>
      </c>
      <c r="G92" s="43">
        <v>42500</v>
      </c>
      <c r="H92" s="44">
        <v>7500</v>
      </c>
      <c r="I92" s="69">
        <v>1</v>
      </c>
      <c r="J92" s="41" t="s">
        <v>109</v>
      </c>
      <c r="K92" s="2" t="s">
        <v>95</v>
      </c>
      <c r="L92" s="2" t="s">
        <v>145</v>
      </c>
      <c r="M92" s="2">
        <v>2017</v>
      </c>
      <c r="N92" s="3"/>
      <c r="O92">
        <v>1</v>
      </c>
      <c r="Q92" s="37"/>
      <c r="R92" s="37"/>
    </row>
    <row r="93" spans="1:18" ht="30" x14ac:dyDescent="0.25">
      <c r="A93" s="50" t="s">
        <v>91</v>
      </c>
      <c r="B93" s="41" t="s">
        <v>176</v>
      </c>
      <c r="C93" s="2"/>
      <c r="D93" s="72" t="s">
        <v>144</v>
      </c>
      <c r="E93" s="2"/>
      <c r="F93" s="43">
        <v>50000</v>
      </c>
      <c r="G93" s="43">
        <v>42500</v>
      </c>
      <c r="H93" s="44">
        <v>7500</v>
      </c>
      <c r="I93" s="69">
        <v>1</v>
      </c>
      <c r="J93" s="41" t="s">
        <v>110</v>
      </c>
      <c r="K93" s="2" t="s">
        <v>95</v>
      </c>
      <c r="L93" s="2" t="s">
        <v>145</v>
      </c>
      <c r="M93" s="2">
        <v>2017</v>
      </c>
      <c r="N93" s="3"/>
      <c r="O93">
        <v>1</v>
      </c>
      <c r="Q93" s="37"/>
      <c r="R93" s="37"/>
    </row>
    <row r="94" spans="1:18" ht="30" x14ac:dyDescent="0.25">
      <c r="A94" s="50" t="s">
        <v>91</v>
      </c>
      <c r="B94" s="41" t="s">
        <v>176</v>
      </c>
      <c r="C94" s="2"/>
      <c r="D94" s="72" t="s">
        <v>144</v>
      </c>
      <c r="E94" s="2"/>
      <c r="F94" s="43">
        <v>50000</v>
      </c>
      <c r="G94" s="43">
        <v>42500</v>
      </c>
      <c r="H94" s="44">
        <v>7500</v>
      </c>
      <c r="I94" s="69">
        <v>1</v>
      </c>
      <c r="J94" s="41" t="s">
        <v>109</v>
      </c>
      <c r="K94" s="2" t="s">
        <v>95</v>
      </c>
      <c r="L94" s="2" t="s">
        <v>145</v>
      </c>
      <c r="M94" s="2">
        <v>2017</v>
      </c>
      <c r="N94" s="3"/>
      <c r="O94">
        <v>1</v>
      </c>
      <c r="Q94" s="37"/>
      <c r="R94" s="37"/>
    </row>
    <row r="95" spans="1:18" ht="30" x14ac:dyDescent="0.25">
      <c r="A95" s="50" t="s">
        <v>91</v>
      </c>
      <c r="B95" s="41" t="s">
        <v>176</v>
      </c>
      <c r="C95" s="2"/>
      <c r="D95" s="72" t="s">
        <v>144</v>
      </c>
      <c r="E95" s="2"/>
      <c r="F95" s="43">
        <v>50000</v>
      </c>
      <c r="G95" s="43">
        <v>42500</v>
      </c>
      <c r="H95" s="44">
        <v>7500</v>
      </c>
      <c r="I95" s="69">
        <v>1</v>
      </c>
      <c r="J95" s="41" t="s">
        <v>110</v>
      </c>
      <c r="K95" s="2" t="s">
        <v>95</v>
      </c>
      <c r="L95" s="2" t="s">
        <v>145</v>
      </c>
      <c r="M95" s="2">
        <v>2017</v>
      </c>
      <c r="N95" s="3"/>
      <c r="O95">
        <v>1</v>
      </c>
      <c r="Q95" s="37"/>
      <c r="R95" s="37"/>
    </row>
    <row r="96" spans="1:18" ht="30" x14ac:dyDescent="0.25">
      <c r="A96" s="50" t="s">
        <v>91</v>
      </c>
      <c r="B96" s="41" t="s">
        <v>176</v>
      </c>
      <c r="C96" s="2"/>
      <c r="D96" s="72" t="s">
        <v>144</v>
      </c>
      <c r="E96" s="2"/>
      <c r="F96" s="43">
        <v>200000</v>
      </c>
      <c r="G96" s="43">
        <f>+F96*0.85</f>
        <v>170000</v>
      </c>
      <c r="H96" s="43">
        <f>+F96*0.15</f>
        <v>30000</v>
      </c>
      <c r="I96" s="69">
        <v>4</v>
      </c>
      <c r="J96" s="70" t="s">
        <v>111</v>
      </c>
      <c r="K96" s="2" t="s">
        <v>95</v>
      </c>
      <c r="L96" s="2" t="s">
        <v>145</v>
      </c>
      <c r="M96" s="2">
        <v>2017</v>
      </c>
      <c r="N96" s="3"/>
      <c r="O96">
        <v>1</v>
      </c>
      <c r="Q96" s="37"/>
      <c r="R96" s="37"/>
    </row>
    <row r="97" spans="1:18" ht="30" x14ac:dyDescent="0.25">
      <c r="A97" s="50" t="s">
        <v>91</v>
      </c>
      <c r="B97" s="41" t="s">
        <v>176</v>
      </c>
      <c r="C97" s="2"/>
      <c r="D97" s="72" t="s">
        <v>144</v>
      </c>
      <c r="E97" s="2"/>
      <c r="F97" s="43">
        <v>200000</v>
      </c>
      <c r="G97" s="43">
        <f>+F97*0.85</f>
        <v>170000</v>
      </c>
      <c r="H97" s="43">
        <f t="shared" ref="H97:H103" si="0">+F97*0.15</f>
        <v>30000</v>
      </c>
      <c r="I97" s="69">
        <v>4</v>
      </c>
      <c r="J97" s="70" t="s">
        <v>112</v>
      </c>
      <c r="K97" s="2" t="s">
        <v>95</v>
      </c>
      <c r="L97" s="2" t="s">
        <v>145</v>
      </c>
      <c r="M97" s="2">
        <v>2017</v>
      </c>
      <c r="N97" s="3"/>
      <c r="O97">
        <v>1</v>
      </c>
      <c r="Q97" s="37"/>
      <c r="R97" s="37"/>
    </row>
    <row r="98" spans="1:18" ht="45.75" customHeight="1" x14ac:dyDescent="0.25">
      <c r="A98" s="50" t="s">
        <v>91</v>
      </c>
      <c r="B98" s="41" t="s">
        <v>176</v>
      </c>
      <c r="C98" s="2"/>
      <c r="D98" s="72" t="s">
        <v>144</v>
      </c>
      <c r="E98" s="2"/>
      <c r="F98" s="56">
        <v>50000</v>
      </c>
      <c r="G98" s="43">
        <f t="shared" ref="G98:G103" si="1">+F98*0.85</f>
        <v>42500</v>
      </c>
      <c r="H98" s="43">
        <f t="shared" si="0"/>
        <v>7500</v>
      </c>
      <c r="I98" s="69">
        <v>1</v>
      </c>
      <c r="J98" s="62" t="s">
        <v>136</v>
      </c>
      <c r="K98" s="2" t="s">
        <v>95</v>
      </c>
      <c r="L98" s="2" t="s">
        <v>145</v>
      </c>
      <c r="M98" s="2">
        <v>2017</v>
      </c>
      <c r="N98" s="3"/>
      <c r="O98">
        <v>1</v>
      </c>
      <c r="Q98" s="37"/>
      <c r="R98" s="37"/>
    </row>
    <row r="99" spans="1:18" ht="30" x14ac:dyDescent="0.25">
      <c r="A99" s="50" t="s">
        <v>91</v>
      </c>
      <c r="B99" s="41" t="s">
        <v>176</v>
      </c>
      <c r="C99" s="2"/>
      <c r="D99" s="72" t="s">
        <v>144</v>
      </c>
      <c r="E99" s="2"/>
      <c r="F99" s="56">
        <v>120000</v>
      </c>
      <c r="G99" s="43">
        <f t="shared" si="1"/>
        <v>102000</v>
      </c>
      <c r="H99" s="43">
        <f t="shared" si="0"/>
        <v>18000</v>
      </c>
      <c r="I99" s="69">
        <v>4</v>
      </c>
      <c r="J99" s="41" t="s">
        <v>177</v>
      </c>
      <c r="K99" s="2" t="s">
        <v>95</v>
      </c>
      <c r="L99" s="2" t="s">
        <v>145</v>
      </c>
      <c r="M99" s="2">
        <v>2017</v>
      </c>
      <c r="N99" s="3"/>
      <c r="O99">
        <v>1</v>
      </c>
      <c r="Q99" s="37"/>
      <c r="R99" s="37"/>
    </row>
    <row r="100" spans="1:18" ht="45" x14ac:dyDescent="0.25">
      <c r="A100" s="50" t="s">
        <v>91</v>
      </c>
      <c r="B100" s="41" t="s">
        <v>176</v>
      </c>
      <c r="C100" s="2"/>
      <c r="D100" s="72" t="s">
        <v>144</v>
      </c>
      <c r="E100" s="2"/>
      <c r="F100" s="56">
        <v>130000</v>
      </c>
      <c r="G100" s="43">
        <f t="shared" si="1"/>
        <v>110500</v>
      </c>
      <c r="H100" s="43">
        <f t="shared" si="0"/>
        <v>19500</v>
      </c>
      <c r="I100" s="69">
        <v>3</v>
      </c>
      <c r="J100" s="62" t="s">
        <v>137</v>
      </c>
      <c r="K100" s="2" t="s">
        <v>95</v>
      </c>
      <c r="L100" s="2" t="s">
        <v>145</v>
      </c>
      <c r="M100" s="2">
        <v>2017</v>
      </c>
      <c r="N100" s="3"/>
      <c r="O100">
        <v>1</v>
      </c>
      <c r="Q100" s="37"/>
      <c r="R100" s="37"/>
    </row>
    <row r="101" spans="1:18" ht="30" x14ac:dyDescent="0.25">
      <c r="A101" s="50" t="s">
        <v>91</v>
      </c>
      <c r="B101" s="41" t="s">
        <v>176</v>
      </c>
      <c r="C101" s="2"/>
      <c r="D101" s="72" t="s">
        <v>144</v>
      </c>
      <c r="E101" s="2"/>
      <c r="F101" s="56">
        <v>200000</v>
      </c>
      <c r="G101" s="43">
        <f t="shared" si="1"/>
        <v>170000</v>
      </c>
      <c r="H101" s="43">
        <f t="shared" si="0"/>
        <v>30000</v>
      </c>
      <c r="I101" s="69">
        <v>5</v>
      </c>
      <c r="J101" s="62" t="s">
        <v>138</v>
      </c>
      <c r="K101" s="2" t="s">
        <v>95</v>
      </c>
      <c r="L101" s="2" t="s">
        <v>145</v>
      </c>
      <c r="M101" s="2">
        <v>2017</v>
      </c>
      <c r="N101" s="3"/>
      <c r="O101">
        <v>1</v>
      </c>
      <c r="Q101" s="37"/>
      <c r="R101" s="37"/>
    </row>
    <row r="102" spans="1:18" ht="30" x14ac:dyDescent="0.25">
      <c r="A102" s="50" t="s">
        <v>91</v>
      </c>
      <c r="B102" s="41" t="s">
        <v>176</v>
      </c>
      <c r="C102" s="2"/>
      <c r="D102" s="72" t="s">
        <v>144</v>
      </c>
      <c r="E102" s="2"/>
      <c r="F102" s="42">
        <v>200000</v>
      </c>
      <c r="G102" s="43">
        <f t="shared" si="1"/>
        <v>170000</v>
      </c>
      <c r="H102" s="43">
        <f t="shared" si="0"/>
        <v>30000</v>
      </c>
      <c r="I102" s="69">
        <v>5</v>
      </c>
      <c r="J102" s="41" t="s">
        <v>139</v>
      </c>
      <c r="K102" s="2" t="s">
        <v>95</v>
      </c>
      <c r="L102" s="2" t="s">
        <v>145</v>
      </c>
      <c r="M102" s="2">
        <v>2017</v>
      </c>
      <c r="N102" s="3"/>
      <c r="O102">
        <v>1</v>
      </c>
      <c r="Q102" s="37"/>
      <c r="R102" s="37"/>
    </row>
    <row r="103" spans="1:18" ht="30" x14ac:dyDescent="0.25">
      <c r="A103" s="50" t="s">
        <v>91</v>
      </c>
      <c r="B103" s="41" t="s">
        <v>176</v>
      </c>
      <c r="C103" s="2"/>
      <c r="D103" s="72" t="s">
        <v>144</v>
      </c>
      <c r="E103" s="2"/>
      <c r="F103" s="42">
        <v>275755</v>
      </c>
      <c r="G103" s="43">
        <f t="shared" si="1"/>
        <v>234391.75</v>
      </c>
      <c r="H103" s="43">
        <f t="shared" si="0"/>
        <v>41363.25</v>
      </c>
      <c r="I103" s="69">
        <v>4</v>
      </c>
      <c r="J103" s="41" t="s">
        <v>140</v>
      </c>
      <c r="K103" s="2" t="s">
        <v>95</v>
      </c>
      <c r="L103" s="2" t="s">
        <v>145</v>
      </c>
      <c r="M103" s="2">
        <v>2017</v>
      </c>
      <c r="N103" s="3"/>
      <c r="O103">
        <v>1</v>
      </c>
      <c r="Q103" s="37"/>
      <c r="R103" s="37"/>
    </row>
    <row r="104" spans="1:18" ht="30" customHeight="1" x14ac:dyDescent="0.25">
      <c r="A104" s="50" t="s">
        <v>91</v>
      </c>
      <c r="B104" s="41" t="s">
        <v>178</v>
      </c>
      <c r="C104" s="2"/>
      <c r="D104" s="72" t="s">
        <v>144</v>
      </c>
      <c r="E104" s="2"/>
      <c r="F104" s="43">
        <v>150000</v>
      </c>
      <c r="G104" s="43">
        <f t="shared" ref="G104:G111" si="2">+F104*0.85</f>
        <v>127500</v>
      </c>
      <c r="H104" s="44">
        <f t="shared" ref="H104:H111" si="3">+F104*0.15</f>
        <v>22500</v>
      </c>
      <c r="I104" s="71">
        <v>4</v>
      </c>
      <c r="J104" s="41" t="s">
        <v>179</v>
      </c>
      <c r="K104" s="2" t="s">
        <v>95</v>
      </c>
      <c r="L104" s="2" t="s">
        <v>145</v>
      </c>
      <c r="M104" s="2">
        <v>2017</v>
      </c>
      <c r="N104" s="3"/>
      <c r="O104">
        <v>2</v>
      </c>
      <c r="Q104" s="37"/>
      <c r="R104" s="37"/>
    </row>
    <row r="105" spans="1:18" ht="30" customHeight="1" x14ac:dyDescent="0.25">
      <c r="A105" s="50" t="s">
        <v>91</v>
      </c>
      <c r="B105" s="41" t="s">
        <v>212</v>
      </c>
      <c r="C105" s="2"/>
      <c r="D105" s="72" t="s">
        <v>144</v>
      </c>
      <c r="E105" s="2"/>
      <c r="F105" s="43">
        <v>150000</v>
      </c>
      <c r="G105" s="43">
        <f t="shared" si="2"/>
        <v>127500</v>
      </c>
      <c r="H105" s="44">
        <f t="shared" si="3"/>
        <v>22500</v>
      </c>
      <c r="I105" s="71">
        <v>4</v>
      </c>
      <c r="J105" s="41" t="s">
        <v>180</v>
      </c>
      <c r="K105" s="2" t="s">
        <v>95</v>
      </c>
      <c r="L105" s="2" t="s">
        <v>145</v>
      </c>
      <c r="M105" s="2">
        <v>2017</v>
      </c>
      <c r="N105" s="3"/>
      <c r="O105">
        <v>2</v>
      </c>
      <c r="Q105" s="37"/>
      <c r="R105" s="37"/>
    </row>
    <row r="106" spans="1:18" ht="30" customHeight="1" x14ac:dyDescent="0.25">
      <c r="A106" s="50" t="s">
        <v>91</v>
      </c>
      <c r="B106" s="41" t="s">
        <v>213</v>
      </c>
      <c r="C106" s="2"/>
      <c r="D106" s="72" t="s">
        <v>144</v>
      </c>
      <c r="E106" s="2"/>
      <c r="F106" s="43">
        <v>150000</v>
      </c>
      <c r="G106" s="43">
        <f t="shared" si="2"/>
        <v>127500</v>
      </c>
      <c r="H106" s="44">
        <f t="shared" si="3"/>
        <v>22500</v>
      </c>
      <c r="I106" s="71">
        <v>4</v>
      </c>
      <c r="J106" s="41" t="s">
        <v>181</v>
      </c>
      <c r="K106" s="2" t="s">
        <v>95</v>
      </c>
      <c r="L106" s="2" t="s">
        <v>145</v>
      </c>
      <c r="M106" s="2">
        <v>2017</v>
      </c>
      <c r="N106" s="3"/>
      <c r="O106">
        <v>2</v>
      </c>
      <c r="Q106" s="37"/>
      <c r="R106" s="37"/>
    </row>
    <row r="107" spans="1:18" ht="30" customHeight="1" x14ac:dyDescent="0.25">
      <c r="A107" s="50" t="s">
        <v>91</v>
      </c>
      <c r="B107" s="41" t="s">
        <v>214</v>
      </c>
      <c r="C107" s="2"/>
      <c r="D107" s="72" t="s">
        <v>144</v>
      </c>
      <c r="E107" s="2"/>
      <c r="F107" s="43">
        <v>150000</v>
      </c>
      <c r="G107" s="43">
        <f t="shared" si="2"/>
        <v>127500</v>
      </c>
      <c r="H107" s="44">
        <f t="shared" si="3"/>
        <v>22500</v>
      </c>
      <c r="I107" s="71">
        <v>4</v>
      </c>
      <c r="J107" s="41" t="s">
        <v>182</v>
      </c>
      <c r="K107" s="2" t="s">
        <v>95</v>
      </c>
      <c r="L107" s="2" t="s">
        <v>145</v>
      </c>
      <c r="M107" s="2">
        <v>2017</v>
      </c>
      <c r="N107" s="3"/>
      <c r="O107">
        <v>2</v>
      </c>
      <c r="Q107" s="37"/>
      <c r="R107" s="37"/>
    </row>
    <row r="108" spans="1:18" ht="27" customHeight="1" x14ac:dyDescent="0.25">
      <c r="A108" s="50" t="s">
        <v>91</v>
      </c>
      <c r="B108" s="41" t="s">
        <v>183</v>
      </c>
      <c r="C108" s="2"/>
      <c r="D108" s="72" t="s">
        <v>144</v>
      </c>
      <c r="E108" s="2"/>
      <c r="F108" s="43">
        <v>108000</v>
      </c>
      <c r="G108" s="43">
        <f t="shared" si="2"/>
        <v>91800</v>
      </c>
      <c r="H108" s="44">
        <f t="shared" si="3"/>
        <v>16200</v>
      </c>
      <c r="I108" s="71">
        <v>3</v>
      </c>
      <c r="J108" s="64" t="s">
        <v>141</v>
      </c>
      <c r="K108" s="2" t="s">
        <v>95</v>
      </c>
      <c r="L108" s="2" t="s">
        <v>145</v>
      </c>
      <c r="M108" s="2">
        <v>2017</v>
      </c>
      <c r="N108" s="3"/>
      <c r="O108">
        <v>3</v>
      </c>
      <c r="Q108" s="37"/>
      <c r="R108" s="37"/>
    </row>
    <row r="109" spans="1:18" ht="30" x14ac:dyDescent="0.25">
      <c r="A109" s="50" t="s">
        <v>91</v>
      </c>
      <c r="B109" s="41" t="s">
        <v>215</v>
      </c>
      <c r="C109" s="2"/>
      <c r="D109" s="72" t="s">
        <v>144</v>
      </c>
      <c r="E109" s="2"/>
      <c r="F109" s="43">
        <v>108000</v>
      </c>
      <c r="G109" s="43">
        <f t="shared" si="2"/>
        <v>91800</v>
      </c>
      <c r="H109" s="44">
        <f t="shared" si="3"/>
        <v>16200</v>
      </c>
      <c r="I109" s="71">
        <v>3</v>
      </c>
      <c r="J109" s="64" t="s">
        <v>143</v>
      </c>
      <c r="K109" s="2" t="s">
        <v>95</v>
      </c>
      <c r="L109" s="2" t="s">
        <v>145</v>
      </c>
      <c r="M109" s="2">
        <v>2017</v>
      </c>
      <c r="N109" s="3"/>
      <c r="O109">
        <v>3</v>
      </c>
      <c r="Q109" s="37"/>
      <c r="R109" s="37"/>
    </row>
    <row r="110" spans="1:18" ht="30" x14ac:dyDescent="0.25">
      <c r="A110" s="50" t="s">
        <v>91</v>
      </c>
      <c r="B110" s="41" t="s">
        <v>184</v>
      </c>
      <c r="C110" s="2"/>
      <c r="D110" s="72" t="s">
        <v>144</v>
      </c>
      <c r="E110" s="2"/>
      <c r="F110" s="43">
        <v>108000</v>
      </c>
      <c r="G110" s="43">
        <f t="shared" si="2"/>
        <v>91800</v>
      </c>
      <c r="H110" s="44">
        <f t="shared" si="3"/>
        <v>16200</v>
      </c>
      <c r="I110" s="71">
        <v>3</v>
      </c>
      <c r="J110" s="64" t="s">
        <v>142</v>
      </c>
      <c r="K110" s="2" t="s">
        <v>95</v>
      </c>
      <c r="L110" s="2" t="s">
        <v>145</v>
      </c>
      <c r="M110" s="2">
        <v>2017</v>
      </c>
      <c r="N110" s="3"/>
      <c r="O110">
        <v>3</v>
      </c>
      <c r="Q110" s="37"/>
      <c r="R110" s="37"/>
    </row>
    <row r="111" spans="1:18" ht="30.75" thickBot="1" x14ac:dyDescent="0.3">
      <c r="A111" s="50" t="s">
        <v>91</v>
      </c>
      <c r="B111" s="52" t="s">
        <v>185</v>
      </c>
      <c r="C111" s="4"/>
      <c r="D111" s="73" t="s">
        <v>144</v>
      </c>
      <c r="E111" s="4"/>
      <c r="F111" s="54">
        <v>180000</v>
      </c>
      <c r="G111" s="54">
        <f t="shared" si="2"/>
        <v>153000</v>
      </c>
      <c r="H111" s="55">
        <f t="shared" si="3"/>
        <v>27000</v>
      </c>
      <c r="I111" s="74">
        <v>5</v>
      </c>
      <c r="J111" s="75" t="s">
        <v>186</v>
      </c>
      <c r="K111" s="4" t="s">
        <v>95</v>
      </c>
      <c r="L111" s="2" t="s">
        <v>145</v>
      </c>
      <c r="M111" s="4">
        <v>2017</v>
      </c>
      <c r="N111" s="5"/>
      <c r="O111">
        <v>3</v>
      </c>
      <c r="Q111" s="37"/>
      <c r="R111" s="37"/>
    </row>
    <row r="112" spans="1:18" ht="15.75" thickBot="1" x14ac:dyDescent="0.3">
      <c r="A112" s="29"/>
      <c r="B112" s="47"/>
      <c r="C112" s="29"/>
      <c r="D112" s="76"/>
      <c r="E112" s="29"/>
      <c r="F112" s="49"/>
      <c r="G112" s="49"/>
      <c r="H112" s="49"/>
      <c r="I112" s="63"/>
      <c r="J112" s="77"/>
      <c r="K112" s="29"/>
      <c r="L112" s="29"/>
      <c r="M112" s="29"/>
      <c r="N112" s="29"/>
      <c r="Q112" s="37"/>
      <c r="R112" s="37"/>
    </row>
    <row r="113" spans="1:18" ht="15.75" customHeight="1" x14ac:dyDescent="0.25">
      <c r="A113" s="176" t="s">
        <v>17</v>
      </c>
      <c r="B113" s="177"/>
      <c r="C113" s="177"/>
      <c r="D113" s="177"/>
      <c r="E113" s="177"/>
      <c r="F113" s="177"/>
      <c r="G113" s="177"/>
      <c r="H113" s="177"/>
      <c r="I113" s="177"/>
      <c r="J113" s="177"/>
      <c r="K113" s="177"/>
      <c r="L113" s="177"/>
      <c r="M113" s="177"/>
      <c r="N113" s="178"/>
      <c r="Q113" s="37" t="s">
        <v>36</v>
      </c>
      <c r="R113" s="37" t="s">
        <v>155</v>
      </c>
    </row>
    <row r="114" spans="1:18" ht="15" customHeight="1" x14ac:dyDescent="0.25">
      <c r="A114" s="165" t="s">
        <v>6</v>
      </c>
      <c r="B114" s="163" t="s">
        <v>7</v>
      </c>
      <c r="C114" s="163" t="s">
        <v>8</v>
      </c>
      <c r="D114" s="188" t="s">
        <v>216</v>
      </c>
      <c r="E114" s="169"/>
      <c r="F114" s="169"/>
      <c r="G114" s="166" t="s">
        <v>70</v>
      </c>
      <c r="H114" s="166"/>
      <c r="I114" s="166"/>
      <c r="J114" s="163" t="s">
        <v>79</v>
      </c>
      <c r="K114" s="24"/>
      <c r="L114" s="163" t="s">
        <v>9</v>
      </c>
      <c r="M114" s="163"/>
      <c r="N114" s="164" t="s">
        <v>77</v>
      </c>
      <c r="Q114" s="37"/>
      <c r="R114" s="37" t="s">
        <v>187</v>
      </c>
    </row>
    <row r="115" spans="1:18" ht="38.25" customHeight="1" x14ac:dyDescent="0.25">
      <c r="A115" s="165"/>
      <c r="B115" s="163"/>
      <c r="C115" s="163"/>
      <c r="D115" s="163"/>
      <c r="E115" s="163" t="s">
        <v>3</v>
      </c>
      <c r="F115" s="163"/>
      <c r="G115" s="24" t="s">
        <v>78</v>
      </c>
      <c r="H115" s="32" t="s">
        <v>68</v>
      </c>
      <c r="I115" s="28" t="s">
        <v>69</v>
      </c>
      <c r="J115" s="163"/>
      <c r="K115" s="24" t="s">
        <v>94</v>
      </c>
      <c r="L115" s="24" t="s">
        <v>13</v>
      </c>
      <c r="M115" s="24" t="s">
        <v>5</v>
      </c>
      <c r="N115" s="164"/>
      <c r="Q115" s="37"/>
      <c r="R115" s="37" t="s">
        <v>187</v>
      </c>
    </row>
    <row r="116" spans="1:18" ht="30.75" thickBot="1" x14ac:dyDescent="0.3">
      <c r="A116" s="51" t="s">
        <v>91</v>
      </c>
      <c r="B116" s="52" t="s">
        <v>188</v>
      </c>
      <c r="C116" s="4"/>
      <c r="D116" s="68" t="s">
        <v>133</v>
      </c>
      <c r="E116" s="179"/>
      <c r="F116" s="180"/>
      <c r="G116" s="54">
        <v>150000</v>
      </c>
      <c r="H116" s="54">
        <f>+G116*0.85</f>
        <v>127500</v>
      </c>
      <c r="I116" s="55">
        <f>+G116*0.15</f>
        <v>22500</v>
      </c>
      <c r="J116" s="52" t="s">
        <v>189</v>
      </c>
      <c r="K116" s="4" t="s">
        <v>93</v>
      </c>
      <c r="L116" s="4" t="s">
        <v>145</v>
      </c>
      <c r="M116" s="4">
        <v>2017</v>
      </c>
      <c r="N116" s="5" t="s">
        <v>96</v>
      </c>
      <c r="O116">
        <v>1</v>
      </c>
      <c r="Q116" s="34"/>
      <c r="R116" s="34"/>
    </row>
    <row r="117" spans="1:18" x14ac:dyDescent="0.25">
      <c r="A117" s="29"/>
      <c r="B117" s="29"/>
      <c r="C117" s="29"/>
      <c r="D117" s="29"/>
      <c r="E117" s="29"/>
      <c r="F117" s="29"/>
      <c r="G117" s="29"/>
      <c r="H117" s="30"/>
      <c r="I117" s="31"/>
      <c r="J117" s="31"/>
      <c r="K117" s="31"/>
      <c r="L117" s="29"/>
      <c r="M117" s="29"/>
      <c r="N117" s="29"/>
      <c r="Q117" s="37"/>
      <c r="R117" s="37"/>
    </row>
    <row r="118" spans="1:18" x14ac:dyDescent="0.25">
      <c r="E118" s="29"/>
      <c r="F118" s="29"/>
      <c r="G118" s="29"/>
      <c r="H118" s="30"/>
      <c r="I118" s="31"/>
      <c r="J118" s="31"/>
      <c r="K118" s="31"/>
      <c r="L118" s="29"/>
      <c r="M118" s="29"/>
      <c r="N118" s="29"/>
      <c r="Q118" s="37" t="s">
        <v>37</v>
      </c>
      <c r="R118" s="37" t="s">
        <v>54</v>
      </c>
    </row>
    <row r="119" spans="1:18" x14ac:dyDescent="0.25">
      <c r="Q119" s="34"/>
      <c r="R119" s="37"/>
    </row>
    <row r="120" spans="1:18" x14ac:dyDescent="0.25">
      <c r="Q120" s="34"/>
      <c r="R120" s="34"/>
    </row>
    <row r="121" spans="1:18" x14ac:dyDescent="0.25">
      <c r="Q121" s="37" t="s">
        <v>38</v>
      </c>
      <c r="R121" s="37" t="s">
        <v>34</v>
      </c>
    </row>
    <row r="122" spans="1:18" x14ac:dyDescent="0.25">
      <c r="Q122" s="34"/>
      <c r="R122" s="34"/>
    </row>
    <row r="123" spans="1:18" x14ac:dyDescent="0.25">
      <c r="Q123" s="37" t="s">
        <v>39</v>
      </c>
      <c r="R123" s="37" t="s">
        <v>155</v>
      </c>
    </row>
    <row r="124" spans="1:18" x14ac:dyDescent="0.25">
      <c r="Q124" s="37" t="s">
        <v>40</v>
      </c>
      <c r="R124" s="37" t="s">
        <v>155</v>
      </c>
    </row>
    <row r="125" spans="1:18" x14ac:dyDescent="0.25">
      <c r="Q125" s="34"/>
      <c r="R125" s="34"/>
    </row>
    <row r="126" spans="1:18" x14ac:dyDescent="0.25">
      <c r="Q126" s="36"/>
      <c r="R126" s="36"/>
    </row>
    <row r="127" spans="1:18" x14ac:dyDescent="0.25">
      <c r="Q127" s="37" t="s">
        <v>35</v>
      </c>
      <c r="R127" s="34"/>
    </row>
    <row r="128" spans="1:18" x14ac:dyDescent="0.25">
      <c r="Q128" s="37" t="s">
        <v>36</v>
      </c>
      <c r="R128" s="34"/>
    </row>
    <row r="129" spans="7:18" x14ac:dyDescent="0.25">
      <c r="Q129" s="36"/>
      <c r="R129" s="36"/>
    </row>
    <row r="130" spans="7:18" x14ac:dyDescent="0.25">
      <c r="Q130" s="36"/>
      <c r="R130" s="36"/>
    </row>
    <row r="131" spans="7:18" x14ac:dyDescent="0.25">
      <c r="Q131" s="33" t="s">
        <v>29</v>
      </c>
      <c r="R131" s="34"/>
    </row>
    <row r="132" spans="7:18" x14ac:dyDescent="0.25">
      <c r="Q132" s="33" t="s">
        <v>156</v>
      </c>
      <c r="R132" s="34"/>
    </row>
    <row r="133" spans="7:18" x14ac:dyDescent="0.25">
      <c r="Q133" s="33" t="s">
        <v>41</v>
      </c>
      <c r="R133" s="34"/>
    </row>
    <row r="134" spans="7:18" x14ac:dyDescent="0.25">
      <c r="Q134" s="33" t="s">
        <v>75</v>
      </c>
      <c r="R134" s="36"/>
    </row>
    <row r="138" spans="7:18" x14ac:dyDescent="0.25">
      <c r="G138" s="78"/>
    </row>
  </sheetData>
  <autoFilter ref="O7:O134"/>
  <mergeCells count="73">
    <mergeCell ref="A114:A115"/>
    <mergeCell ref="B114:B115"/>
    <mergeCell ref="C114:C115"/>
    <mergeCell ref="A44:F44"/>
    <mergeCell ref="A8:N8"/>
    <mergeCell ref="A19:N19"/>
    <mergeCell ref="A46:N46"/>
    <mergeCell ref="A53:N53"/>
    <mergeCell ref="A75:N75"/>
    <mergeCell ref="F20:F21"/>
    <mergeCell ref="J20:J21"/>
    <mergeCell ref="L20:M20"/>
    <mergeCell ref="G9:I9"/>
    <mergeCell ref="G114:I114"/>
    <mergeCell ref="L114:M114"/>
    <mergeCell ref="E115:F115"/>
    <mergeCell ref="E116:F116"/>
    <mergeCell ref="N114:N115"/>
    <mergeCell ref="J114:J115"/>
    <mergeCell ref="N9:N10"/>
    <mergeCell ref="L9:M9"/>
    <mergeCell ref="J9:J10"/>
    <mergeCell ref="A7:N7"/>
    <mergeCell ref="A9:A10"/>
    <mergeCell ref="B9:B10"/>
    <mergeCell ref="C9:C10"/>
    <mergeCell ref="D9:D10"/>
    <mergeCell ref="E9:E10"/>
    <mergeCell ref="F9:F10"/>
    <mergeCell ref="N54:N55"/>
    <mergeCell ref="E55:F55"/>
    <mergeCell ref="D114:D115"/>
    <mergeCell ref="E114:F114"/>
    <mergeCell ref="D47:D48"/>
    <mergeCell ref="E47:E48"/>
    <mergeCell ref="F47:F48"/>
    <mergeCell ref="J47:J48"/>
    <mergeCell ref="I76:I77"/>
    <mergeCell ref="J76:J77"/>
    <mergeCell ref="F76:H76"/>
    <mergeCell ref="L54:M54"/>
    <mergeCell ref="G54:I54"/>
    <mergeCell ref="E54:F54"/>
    <mergeCell ref="L47:M47"/>
    <mergeCell ref="A113:N113"/>
    <mergeCell ref="E20:E21"/>
    <mergeCell ref="G47:I47"/>
    <mergeCell ref="A54:A55"/>
    <mergeCell ref="B54:B55"/>
    <mergeCell ref="C54:C55"/>
    <mergeCell ref="D54:D55"/>
    <mergeCell ref="A20:A21"/>
    <mergeCell ref="B20:B21"/>
    <mergeCell ref="C20:C21"/>
    <mergeCell ref="A47:A48"/>
    <mergeCell ref="B47:B48"/>
    <mergeCell ref="C47:C48"/>
    <mergeCell ref="A1:N1"/>
    <mergeCell ref="A2:N2"/>
    <mergeCell ref="A3:N3"/>
    <mergeCell ref="A4:N4"/>
    <mergeCell ref="L76:M76"/>
    <mergeCell ref="N76:N77"/>
    <mergeCell ref="A76:A77"/>
    <mergeCell ref="B76:B77"/>
    <mergeCell ref="C76:C77"/>
    <mergeCell ref="D76:D77"/>
    <mergeCell ref="E76:E77"/>
    <mergeCell ref="N20:N21"/>
    <mergeCell ref="G20:I20"/>
    <mergeCell ref="N47:N48"/>
    <mergeCell ref="J54:J55"/>
    <mergeCell ref="D20:D21"/>
  </mergeCells>
  <phoneticPr fontId="38" type="noConversion"/>
  <dataValidations disablePrompts="1" count="3">
    <dataValidation type="list" allowBlank="1" showInputMessage="1" showErrorMessage="1" sqref="D116:D117">
      <formula1>$Q$52:$Q$73</formula1>
    </dataValidation>
    <dataValidation type="list" allowBlank="1" showInputMessage="1" showErrorMessage="1" sqref="D78:D112">
      <formula1>$Q$131:$Q$134</formula1>
    </dataValidation>
    <dataValidation type="list" allowBlank="1" showInputMessage="1" showErrorMessage="1" sqref="D11:D17 D32:D35 D22:D29 D41">
      <formula1>$Q$22:$Q$48</formula1>
    </dataValidation>
  </dataValidations>
  <pageMargins left="0.25" right="0.25" top="0.75" bottom="0.75" header="0.3" footer="0.3"/>
  <pageSetup scale="63" fitToHeight="0" orientation="landscape" verticalDpi="0" r:id="rId1"/>
  <headerFooter>
    <oddHeader xml:space="preserve">&amp;RPlan de Adquisiciones (PA) – AR—L1248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opLeftCell="A11" zoomScale="85" zoomScaleNormal="85" workbookViewId="0">
      <selection activeCell="C49" sqref="C49"/>
    </sheetView>
  </sheetViews>
  <sheetFormatPr defaultColWidth="9.140625" defaultRowHeight="15.75" x14ac:dyDescent="0.25"/>
  <cols>
    <col min="1" max="1" width="57.28515625" style="38" customWidth="1"/>
    <col min="2" max="2" width="15.5703125" style="85" customWidth="1"/>
    <col min="3" max="3" width="24.28515625" style="88" customWidth="1"/>
    <col min="4" max="4" width="26.28515625" style="38" customWidth="1"/>
    <col min="5" max="16384" width="9.140625" style="38"/>
  </cols>
  <sheetData>
    <row r="1" spans="1:4" x14ac:dyDescent="0.25">
      <c r="A1" s="122" t="s">
        <v>199</v>
      </c>
      <c r="B1" s="123"/>
      <c r="C1" s="123"/>
      <c r="D1" s="124"/>
    </row>
    <row r="2" spans="1:4" x14ac:dyDescent="0.25">
      <c r="A2" s="182" t="s">
        <v>201</v>
      </c>
      <c r="B2" s="183"/>
      <c r="C2" s="183"/>
      <c r="D2" s="184"/>
    </row>
    <row r="3" spans="1:4" x14ac:dyDescent="0.25">
      <c r="A3" s="182" t="s">
        <v>200</v>
      </c>
      <c r="B3" s="183"/>
      <c r="C3" s="183"/>
      <c r="D3" s="184"/>
    </row>
    <row r="4" spans="1:4" ht="16.5" thickBot="1" x14ac:dyDescent="0.3">
      <c r="A4" s="185" t="s">
        <v>203</v>
      </c>
      <c r="B4" s="186"/>
      <c r="C4" s="186"/>
      <c r="D4" s="187"/>
    </row>
    <row r="6" spans="1:4" ht="16.5" thickBot="1" x14ac:dyDescent="0.3"/>
    <row r="7" spans="1:4" s="104" customFormat="1" ht="92.25" customHeight="1" x14ac:dyDescent="0.25">
      <c r="A7" s="102" t="s">
        <v>81</v>
      </c>
      <c r="B7" s="102" t="s">
        <v>86</v>
      </c>
      <c r="C7" s="102" t="s">
        <v>204</v>
      </c>
      <c r="D7" s="103" t="s">
        <v>82</v>
      </c>
    </row>
    <row r="8" spans="1:4" s="104" customFormat="1" thickBot="1" x14ac:dyDescent="0.3">
      <c r="A8" s="105" t="s">
        <v>54</v>
      </c>
      <c r="B8" s="106"/>
      <c r="C8" s="106"/>
      <c r="D8" s="107"/>
    </row>
    <row r="9" spans="1:4" s="104" customFormat="1" ht="30" x14ac:dyDescent="0.25">
      <c r="A9" s="41" t="s">
        <v>191</v>
      </c>
      <c r="B9" s="108" t="s">
        <v>92</v>
      </c>
      <c r="C9" s="109">
        <v>42917</v>
      </c>
      <c r="D9" s="110">
        <v>500000</v>
      </c>
    </row>
    <row r="10" spans="1:4" s="104" customFormat="1" ht="30" x14ac:dyDescent="0.25">
      <c r="A10" s="41" t="s">
        <v>192</v>
      </c>
      <c r="B10" s="108" t="s">
        <v>92</v>
      </c>
      <c r="C10" s="109">
        <v>42948</v>
      </c>
      <c r="D10" s="110">
        <v>500000</v>
      </c>
    </row>
    <row r="11" spans="1:4" s="104" customFormat="1" thickBot="1" x14ac:dyDescent="0.3">
      <c r="A11" s="105" t="s">
        <v>53</v>
      </c>
      <c r="B11" s="106"/>
      <c r="C11" s="106"/>
      <c r="D11" s="107"/>
    </row>
    <row r="12" spans="1:4" s="104" customFormat="1" ht="48.75" customHeight="1" x14ac:dyDescent="0.25">
      <c r="A12" s="111" t="s">
        <v>151</v>
      </c>
      <c r="B12" s="108" t="s">
        <v>92</v>
      </c>
      <c r="C12" s="108" t="s">
        <v>152</v>
      </c>
      <c r="D12" s="110">
        <v>7500000</v>
      </c>
    </row>
    <row r="13" spans="1:4" s="104" customFormat="1" ht="35.25" customHeight="1" x14ac:dyDescent="0.25">
      <c r="A13" s="111" t="s">
        <v>198</v>
      </c>
      <c r="B13" s="108" t="s">
        <v>92</v>
      </c>
      <c r="C13" s="109">
        <v>42948</v>
      </c>
      <c r="D13" s="110">
        <v>11000000</v>
      </c>
    </row>
    <row r="14" spans="1:4" s="104" customFormat="1" ht="15" x14ac:dyDescent="0.25">
      <c r="A14" s="112" t="s">
        <v>83</v>
      </c>
      <c r="B14" s="113"/>
      <c r="C14" s="113"/>
      <c r="D14" s="114"/>
    </row>
    <row r="15" spans="1:4" s="104" customFormat="1" ht="30" x14ac:dyDescent="0.25">
      <c r="A15" s="41" t="s">
        <v>193</v>
      </c>
      <c r="B15" s="116" t="s">
        <v>121</v>
      </c>
      <c r="C15" s="109">
        <v>42887</v>
      </c>
      <c r="D15" s="110">
        <v>30000</v>
      </c>
    </row>
    <row r="16" spans="1:4" s="104" customFormat="1" ht="30" x14ac:dyDescent="0.25">
      <c r="A16" s="41" t="s">
        <v>194</v>
      </c>
      <c r="B16" s="116" t="s">
        <v>121</v>
      </c>
      <c r="C16" s="109">
        <v>42887</v>
      </c>
      <c r="D16" s="110">
        <v>30000</v>
      </c>
    </row>
    <row r="17" spans="1:4" s="104" customFormat="1" thickBot="1" x14ac:dyDescent="0.3">
      <c r="A17" s="105" t="s">
        <v>84</v>
      </c>
      <c r="B17" s="106"/>
      <c r="C17" s="106"/>
      <c r="D17" s="107"/>
    </row>
    <row r="18" spans="1:4" s="104" customFormat="1" ht="30" x14ac:dyDescent="0.25">
      <c r="A18" s="41" t="s">
        <v>195</v>
      </c>
      <c r="B18" s="108" t="s">
        <v>92</v>
      </c>
      <c r="C18" s="109">
        <v>42795</v>
      </c>
      <c r="D18" s="110">
        <v>625000</v>
      </c>
    </row>
    <row r="19" spans="1:4" s="104" customFormat="1" ht="30" x14ac:dyDescent="0.25">
      <c r="A19" s="41" t="s">
        <v>196</v>
      </c>
      <c r="B19" s="108" t="s">
        <v>92</v>
      </c>
      <c r="C19" s="109">
        <v>42795</v>
      </c>
      <c r="D19" s="110">
        <v>625000</v>
      </c>
    </row>
    <row r="20" spans="1:4" s="104" customFormat="1" ht="15" x14ac:dyDescent="0.25">
      <c r="A20" s="112" t="s">
        <v>85</v>
      </c>
      <c r="B20" s="113"/>
      <c r="C20" s="113"/>
      <c r="D20" s="114"/>
    </row>
    <row r="21" spans="1:4" s="104" customFormat="1" ht="45" x14ac:dyDescent="0.25">
      <c r="A21" s="111" t="s">
        <v>209</v>
      </c>
      <c r="B21" s="115" t="s">
        <v>144</v>
      </c>
      <c r="C21" s="109">
        <v>42917</v>
      </c>
      <c r="D21" s="110">
        <v>125000</v>
      </c>
    </row>
    <row r="22" spans="1:4" s="104" customFormat="1" ht="30" x14ac:dyDescent="0.25">
      <c r="A22" s="111" t="s">
        <v>153</v>
      </c>
      <c r="B22" s="115" t="s">
        <v>144</v>
      </c>
      <c r="C22" s="109">
        <v>42736</v>
      </c>
      <c r="D22" s="110">
        <v>108000</v>
      </c>
    </row>
    <row r="23" spans="1:4" s="104" customFormat="1" ht="30" x14ac:dyDescent="0.25">
      <c r="A23" s="111" t="s">
        <v>206</v>
      </c>
      <c r="B23" s="115" t="s">
        <v>144</v>
      </c>
      <c r="C23" s="109">
        <v>42736</v>
      </c>
      <c r="D23" s="110">
        <v>108000</v>
      </c>
    </row>
    <row r="24" spans="1:4" s="104" customFormat="1" ht="30" x14ac:dyDescent="0.25">
      <c r="A24" s="111" t="s">
        <v>207</v>
      </c>
      <c r="B24" s="115" t="s">
        <v>144</v>
      </c>
      <c r="C24" s="109">
        <v>42736</v>
      </c>
      <c r="D24" s="110">
        <v>108000</v>
      </c>
    </row>
    <row r="25" spans="1:4" s="104" customFormat="1" ht="30" x14ac:dyDescent="0.25">
      <c r="A25" s="111" t="s">
        <v>208</v>
      </c>
      <c r="B25" s="115" t="s">
        <v>144</v>
      </c>
      <c r="C25" s="109">
        <v>42736</v>
      </c>
      <c r="D25" s="110">
        <v>180000</v>
      </c>
    </row>
    <row r="49" spans="2:2" x14ac:dyDescent="0.25">
      <c r="B49" s="118" t="s">
        <v>210</v>
      </c>
    </row>
    <row r="50" spans="2:2" x14ac:dyDescent="0.25">
      <c r="B50" s="118" t="s">
        <v>211</v>
      </c>
    </row>
  </sheetData>
  <mergeCells count="4">
    <mergeCell ref="A1:D1"/>
    <mergeCell ref="A2:D2"/>
    <mergeCell ref="A3:D3"/>
    <mergeCell ref="A4:D4"/>
  </mergeCells>
  <phoneticPr fontId="38" type="noConversion"/>
  <dataValidations count="1">
    <dataValidation type="list" allowBlank="1" showInputMessage="1" showErrorMessage="1" sqref="B21:B25">
      <formula1>$Q$134:$Q$137</formula1>
    </dataValidation>
  </dataValidations>
  <hyperlinks>
    <hyperlink ref="B7" location="_ftn1" display="_ftn1"/>
  </hyperlinks>
  <pageMargins left="0.7" right="0.7" top="0.75" bottom="0.75" header="0.3" footer="0.3"/>
  <pageSetup scale="9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00F38315096844690D364CD43601F89" ma:contentTypeVersion="0" ma:contentTypeDescription="A content type to manage public (operations) IDB documents" ma:contentTypeScope="" ma:versionID="2e52514f5d31920286a596119a061ec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bfe46e4c83422ab72b735076e7988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40492341</IDBDocs_x0020_Number>
    <TaxCatchAll xmlns="9c571b2f-e523-4ab2-ba2e-09e151a03ef4">
      <Value>2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Pineda Ayerbe, Emilio Inigo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AR-L1248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RM-FIS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E087C9FE-BC37-4582-BAFE-5ECEEA26CB1A}"/>
</file>

<file path=customXml/itemProps2.xml><?xml version="1.0" encoding="utf-8"?>
<ds:datastoreItem xmlns:ds="http://schemas.openxmlformats.org/officeDocument/2006/customXml" ds:itemID="{F7902979-B68B-4035-A5DF-1D1F52637E4D}"/>
</file>

<file path=customXml/itemProps3.xml><?xml version="1.0" encoding="utf-8"?>
<ds:datastoreItem xmlns:ds="http://schemas.openxmlformats.org/officeDocument/2006/customXml" ds:itemID="{FC6535D8-257C-4A8B-9F94-05478CB2254F}"/>
</file>

<file path=customXml/itemProps4.xml><?xml version="1.0" encoding="utf-8"?>
<ds:datastoreItem xmlns:ds="http://schemas.openxmlformats.org/officeDocument/2006/customXml" ds:itemID="{A4D467A9-3CB8-4FA1-BAA5-830F72B8BD88}"/>
</file>

<file path=customXml/itemProps5.xml><?xml version="1.0" encoding="utf-8"?>
<ds:datastoreItem xmlns:ds="http://schemas.openxmlformats.org/officeDocument/2006/customXml" ds:itemID="{4923AE4D-55B4-4F8B-9AC2-F5F9DD025C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Portada</vt:lpstr>
      <vt:lpstr>Estructura del Proyecto</vt:lpstr>
      <vt:lpstr>Plan de Adquisiciones</vt:lpstr>
      <vt:lpstr>Detalle Plan de Adquisiciones</vt:lpstr>
      <vt:lpstr>Adquisiciones principales</vt:lpstr>
      <vt:lpstr>'Adquisiciones principales'!_ftn1</vt:lpstr>
      <vt:lpstr>'Adquisiciones principales'!_ftnref1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(PA) (AR-L1248)</dc:title>
  <dc:creator>Bruno Costa</dc:creator>
  <cp:lastModifiedBy>Marianac</cp:lastModifiedBy>
  <cp:lastPrinted>2016-08-22T21:29:03Z</cp:lastPrinted>
  <dcterms:created xsi:type="dcterms:W3CDTF">2011-03-30T14:45:37Z</dcterms:created>
  <dcterms:modified xsi:type="dcterms:W3CDTF">2016-08-22T21:33:18Z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0x01010046CF21643EE8D14686A648AA6DAD089200D00F38315096844690D364CD43601F89</vt:lpwstr>
  </property>
  <property fmtid="{D5CDD505-2E9C-101B-9397-08002B2CF9AE}" pid="3" name="PublishingExpirationDate">
    <vt:lpwstr/>
  </property>
  <property fmtid="{D5CDD505-2E9C-101B-9397-08002B2CF9AE}" pid="4" name="PublishingStartDate">
    <vt:lpwstr/>
  </property>
  <property fmtid="{D5CDD505-2E9C-101B-9397-08002B2CF9AE}" pid="5" name="TaxKeyword">
    <vt:lpwstr/>
  </property>
  <property fmtid="{D5CDD505-2E9C-101B-9397-08002B2CF9AE}" pid="6" name="Sub_x002d_Sector">
    <vt:lpwstr/>
  </property>
  <property fmtid="{D5CDD505-2E9C-101B-9397-08002B2CF9AE}" pid="7" name="TaxKeywordTaxHTField">
    <vt:lpwstr/>
  </property>
  <property fmtid="{D5CDD505-2E9C-101B-9397-08002B2CF9AE}" pid="8" name="Series Operations IDB">
    <vt:lpwstr>2;#Unclassified|a6dff32e-d477-44cd-a56b-85efe9e0a56c</vt:lpwstr>
  </property>
  <property fmtid="{D5CDD505-2E9C-101B-9397-08002B2CF9AE}" pid="10" name="Country">
    <vt:lpwstr/>
  </property>
  <property fmtid="{D5CDD505-2E9C-101B-9397-08002B2CF9AE}" pid="11" name="Fund IDB">
    <vt:lpwstr/>
  </property>
  <property fmtid="{D5CDD505-2E9C-101B-9397-08002B2CF9AE}" pid="12" name="Series_x0020_Operations_x0020_IDB">
    <vt:lpwstr>2;#Unclassified|a6dff32e-d477-44cd-a56b-85efe9e0a56c</vt:lpwstr>
  </property>
  <property fmtid="{D5CDD505-2E9C-101B-9397-08002B2CF9AE}" pid="13" name="To:">
    <vt:lpwstr/>
  </property>
  <property fmtid="{D5CDD505-2E9C-101B-9397-08002B2CF9AE}" pid="14" name="From:">
    <vt:lpwstr/>
  </property>
  <property fmtid="{D5CDD505-2E9C-101B-9397-08002B2CF9AE}" pid="15" name="Sector IDB">
    <vt:lpwstr/>
  </property>
  <property fmtid="{D5CDD505-2E9C-101B-9397-08002B2CF9AE}" pid="16" name="Function Operations IDB">
    <vt:lpwstr>4;#IDBDocs|cca77002-e150-4b2d-ab1f-1d7a7cdcae16</vt:lpwstr>
  </property>
  <property fmtid="{D5CDD505-2E9C-101B-9397-08002B2CF9AE}" pid="17" name="Sub-Sector">
    <vt:lpwstr/>
  </property>
</Properties>
</file>