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0">Sheet1!$A$4:$L$31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T22" i="4" l="1"/>
  <c r="P17" i="4"/>
  <c r="Q17" i="4" s="1"/>
  <c r="R28" i="4"/>
  <c r="P28" i="4"/>
  <c r="R27" i="4"/>
  <c r="P27" i="4"/>
  <c r="E17" i="1" l="1"/>
  <c r="E12" i="1" l="1"/>
  <c r="E24" i="1" s="1"/>
  <c r="E33" i="1" l="1"/>
</calcChain>
</file>

<file path=xl/sharedStrings.xml><?xml version="1.0" encoding="utf-8"?>
<sst xmlns="http://schemas.openxmlformats.org/spreadsheetml/2006/main" count="170" uniqueCount="116">
  <si>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</si>
  <si>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</si>
  <si>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</si>
  <si>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</si>
  <si>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</si>
  <si>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</si>
  <si>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</si>
  <si>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</si>
  <si>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</si>
  <si>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</si>
  <si>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</si>
  <si>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Preparado por:</t>
  </si>
  <si>
    <t>Fecha:</t>
  </si>
  <si>
    <t>BID/MIF %</t>
  </si>
  <si>
    <t>Ref. POA</t>
  </si>
  <si>
    <t>Componente 1</t>
  </si>
  <si>
    <t xml:space="preserve">Servicios diferentes a consultoría  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</si>
  <si>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</si>
  <si>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</si>
  <si>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</si>
  <si>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</si>
  <si>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</si>
  <si>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</si>
  <si>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</si>
  <si>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</si>
  <si>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</si>
  <si>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</si>
  <si>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</si>
  <si>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</si>
  <si>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</si>
  <si>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CCIN</t>
  </si>
  <si>
    <t>Consultorias Individuales</t>
  </si>
  <si>
    <t>Componente 3</t>
  </si>
  <si>
    <t>Ex-post</t>
  </si>
  <si>
    <t>Actividades/</t>
  </si>
  <si>
    <t>Componente</t>
  </si>
  <si>
    <t>No de meses</t>
  </si>
  <si>
    <t>Costo mensual</t>
  </si>
  <si>
    <t>JPO</t>
  </si>
  <si>
    <t xml:space="preserve">Local </t>
  </si>
  <si>
    <t>TOTAL</t>
  </si>
  <si>
    <t xml:space="preserve">277.420,00 </t>
  </si>
  <si>
    <t>Honorarios</t>
  </si>
  <si>
    <t xml:space="preserve">4.571,11 </t>
  </si>
  <si>
    <t xml:space="preserve">164.560,00 </t>
  </si>
  <si>
    <t>Viajes</t>
  </si>
  <si>
    <t xml:space="preserve">537,00 </t>
  </si>
  <si>
    <t xml:space="preserve">16.110,00 </t>
  </si>
  <si>
    <t>Viáticos:</t>
  </si>
  <si>
    <t xml:space="preserve">3.225,00 </t>
  </si>
  <si>
    <t xml:space="preserve">96.750,00 </t>
  </si>
  <si>
    <t xml:space="preserve">175.420,00 </t>
  </si>
  <si>
    <t xml:space="preserve">7.000,00 </t>
  </si>
  <si>
    <t xml:space="preserve">182.420,00 </t>
  </si>
  <si>
    <t xml:space="preserve">4.270,59 </t>
  </si>
  <si>
    <t xml:space="preserve">145.200,00 </t>
  </si>
  <si>
    <t xml:space="preserve">152.200,00 </t>
  </si>
  <si>
    <t xml:space="preserve">224,00 </t>
  </si>
  <si>
    <t xml:space="preserve">6.720,00 </t>
  </si>
  <si>
    <t>Viáticos</t>
  </si>
  <si>
    <t xml:space="preserve">783,33 </t>
  </si>
  <si>
    <t xml:space="preserve">23.500,00 </t>
  </si>
  <si>
    <t xml:space="preserve">69.300,00 </t>
  </si>
  <si>
    <t xml:space="preserve">2.400,00 </t>
  </si>
  <si>
    <t xml:space="preserve">57.600,00 </t>
  </si>
  <si>
    <t xml:space="preserve">1.050,00 </t>
  </si>
  <si>
    <t xml:space="preserve">6.300,00 </t>
  </si>
  <si>
    <t xml:space="preserve">900,00 </t>
  </si>
  <si>
    <t xml:space="preserve">5.400,00 </t>
  </si>
  <si>
    <t>Otros gastos</t>
  </si>
  <si>
    <t xml:space="preserve">227.860,00 </t>
  </si>
  <si>
    <t xml:space="preserve">77.000,00 </t>
  </si>
  <si>
    <t xml:space="preserve">304.860,00 </t>
  </si>
  <si>
    <t>Equipamiento</t>
  </si>
  <si>
    <t xml:space="preserve">2.068,28 </t>
  </si>
  <si>
    <t xml:space="preserve">66.185,00 </t>
  </si>
  <si>
    <t>Soporte general</t>
  </si>
  <si>
    <t xml:space="preserve">3.461,81 </t>
  </si>
  <si>
    <t xml:space="preserve">112.625,00 </t>
  </si>
  <si>
    <t xml:space="preserve">65.000,00 </t>
  </si>
  <si>
    <t xml:space="preserve">177.625,00 </t>
  </si>
  <si>
    <t>Reproducción de material</t>
  </si>
  <si>
    <t>Comunicación y diálogo</t>
  </si>
  <si>
    <t>4.000,00</t>
  </si>
  <si>
    <t>12.000,00</t>
  </si>
  <si>
    <t>Auditorías</t>
  </si>
  <si>
    <t xml:space="preserve">4.850,00 </t>
  </si>
  <si>
    <t xml:space="preserve">14.550,00 </t>
  </si>
  <si>
    <t xml:space="preserve">12.000,00 </t>
  </si>
  <si>
    <t xml:space="preserve">26.550,00 </t>
  </si>
  <si>
    <t>Evaluación</t>
  </si>
  <si>
    <t xml:space="preserve">625,00 </t>
  </si>
  <si>
    <t xml:space="preserve">22.500,00 </t>
  </si>
  <si>
    <t xml:space="preserve">750.000,00 </t>
  </si>
  <si>
    <t xml:space="preserve">84.000,00 </t>
  </si>
  <si>
    <t xml:space="preserve">834.000,00 </t>
  </si>
  <si>
    <t xml:space="preserve">3.000,00 </t>
  </si>
  <si>
    <t>60.000,00</t>
  </si>
  <si>
    <t xml:space="preserve">168.000,00 </t>
  </si>
  <si>
    <t>5.000,00</t>
  </si>
  <si>
    <t>21.625,00</t>
  </si>
  <si>
    <t xml:space="preserve">2.000,00 </t>
  </si>
  <si>
    <t xml:space="preserve">16.550,00 </t>
  </si>
  <si>
    <t>10.000,00</t>
  </si>
  <si>
    <t xml:space="preserve">32.500,00 </t>
  </si>
  <si>
    <t>Agencia Ejecutora (AE):                   BID                              Sector Público: o Privado: Público</t>
  </si>
  <si>
    <t>Número del Proyecto: PN-T1133</t>
  </si>
  <si>
    <t xml:space="preserve">Consultoría especalista en implementación de del nuevo esquema de suplementos dirigido a menores de dos años y mujeres embarazadas y su componente educativo para poblaciones indígenas y rurales dispersas </t>
  </si>
  <si>
    <t>Consultoría especialista para apoyar la implementación de un nuevo esquema de alimentación complementaria áreas de déficit nutricional</t>
  </si>
  <si>
    <t xml:space="preserve">Contratación de consultor especialista para seguimiento a evaluación de impacto de AINC </t>
  </si>
  <si>
    <t xml:space="preserve">Consultoría para diseño de propuesta de certificación progresiva para el personal pedagógico de los COIF en cumplimiento con el estándar nacional </t>
  </si>
  <si>
    <t xml:space="preserve">Consultoría especialista para elaborar guía pedagógica para la aplicación del currículo nacional de 0 a 3 años en su modalidad institucional </t>
  </si>
  <si>
    <t xml:space="preserve">Consultoría especialista para desarrollo de propuesta de certificación progresiva y plan de capacitación continua para madres maestras y monitoras de preescolar no formal </t>
  </si>
  <si>
    <t>País: PANAMA</t>
  </si>
  <si>
    <t>Nombre del Proyecto:  Servicios Integrados de Educación y Primera Infancia</t>
  </si>
  <si>
    <t>Desarrollar inventario y especificaciones técnicas de material educativo que apoye la aplicación del Currículo “Del Nacimiento a los 3 años” adecuado al contexto de las áreas indígenas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</si>
</sst>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9D9D9"/>
        <bgColor indexed="64"/>
      </patternFill>
    </fill>
    <fill>
      <patternFill patternType="gray0625">
        <bgColor rgb="FFF2F2F2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5" xfId="0" applyFont="1" applyBorder="1"/>
    <xf numFmtId="0" fontId="6" fillId="0" borderId="23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44" fontId="1" fillId="0" borderId="0" xfId="0" applyNumberFormat="1" applyFont="1"/>
    <xf numFmtId="44" fontId="6" fillId="0" borderId="0" xfId="0" applyNumberFormat="1" applyFont="1" applyBorder="1"/>
    <xf numFmtId="0" fontId="17" fillId="3" borderId="36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3" borderId="39" xfId="0" applyFont="1" applyFill="1" applyBorder="1" applyAlignment="1">
      <alignment horizontal="center" vertical="center" wrapText="1"/>
    </xf>
    <xf numFmtId="0" fontId="17" fillId="4" borderId="37" xfId="0" applyFont="1" applyFill="1" applyBorder="1" applyAlignment="1">
      <alignment vertical="center" wrapText="1"/>
    </xf>
    <xf numFmtId="0" fontId="18" fillId="4" borderId="39" xfId="0" applyFont="1" applyFill="1" applyBorder="1" applyAlignment="1">
      <alignment horizontal="center" vertical="center" wrapText="1"/>
    </xf>
    <xf numFmtId="0" fontId="18" fillId="4" borderId="39" xfId="0" applyFont="1" applyFill="1" applyBorder="1" applyAlignment="1">
      <alignment vertical="center" wrapText="1"/>
    </xf>
    <xf numFmtId="0" fontId="17" fillId="4" borderId="39" xfId="0" applyFont="1" applyFill="1" applyBorder="1" applyAlignment="1">
      <alignment horizontal="right" vertical="center" wrapText="1"/>
    </xf>
    <xf numFmtId="0" fontId="18" fillId="0" borderId="37" xfId="0" applyFont="1" applyBorder="1" applyAlignment="1">
      <alignment horizontal="justify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right" vertical="center" wrapText="1"/>
    </xf>
    <xf numFmtId="0" fontId="18" fillId="4" borderId="39" xfId="0" applyFont="1" applyFill="1" applyBorder="1" applyAlignment="1">
      <alignment horizontal="right" vertical="center" wrapText="1"/>
    </xf>
    <xf numFmtId="0" fontId="17" fillId="4" borderId="37" xfId="0" applyFont="1" applyFill="1" applyBorder="1" applyAlignment="1">
      <alignment horizontal="justify" vertical="center" wrapText="1"/>
    </xf>
    <xf numFmtId="0" fontId="17" fillId="4" borderId="40" xfId="0" applyFont="1" applyFill="1" applyBorder="1" applyAlignment="1">
      <alignment horizontal="justify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right" vertical="center" wrapText="1"/>
    </xf>
    <xf numFmtId="0" fontId="17" fillId="4" borderId="36" xfId="0" applyFont="1" applyFill="1" applyBorder="1" applyAlignment="1">
      <alignment vertical="center" wrapText="1"/>
    </xf>
    <xf numFmtId="0" fontId="18" fillId="4" borderId="38" xfId="0" applyFont="1" applyFill="1" applyBorder="1" applyAlignment="1">
      <alignment horizontal="center" vertical="center" wrapText="1"/>
    </xf>
    <xf numFmtId="0" fontId="18" fillId="4" borderId="38" xfId="0" applyFont="1" applyFill="1" applyBorder="1" applyAlignment="1">
      <alignment horizontal="right" vertical="center" wrapText="1"/>
    </xf>
    <xf numFmtId="0" fontId="17" fillId="4" borderId="36" xfId="0" applyFont="1" applyFill="1" applyBorder="1" applyAlignment="1">
      <alignment horizontal="justify" vertical="center" wrapText="1"/>
    </xf>
    <xf numFmtId="0" fontId="17" fillId="5" borderId="35" xfId="0" applyFont="1" applyFill="1" applyBorder="1" applyAlignment="1">
      <alignment vertical="center" wrapText="1"/>
    </xf>
    <xf numFmtId="0" fontId="18" fillId="5" borderId="31" xfId="0" applyFont="1" applyFill="1" applyBorder="1" applyAlignment="1">
      <alignment horizontal="center" vertical="center" wrapText="1"/>
    </xf>
    <xf numFmtId="0" fontId="18" fillId="5" borderId="31" xfId="0" applyFont="1" applyFill="1" applyBorder="1" applyAlignment="1">
      <alignment horizontal="right" vertical="center" wrapText="1"/>
    </xf>
    <xf numFmtId="0" fontId="17" fillId="5" borderId="31" xfId="0" applyFont="1" applyFill="1" applyBorder="1" applyAlignment="1">
      <alignment horizontal="right" vertical="center" wrapText="1"/>
    </xf>
    <xf numFmtId="164" fontId="18" fillId="4" borderId="21" xfId="3" applyNumberFormat="1" applyFont="1" applyFill="1" applyBorder="1" applyAlignment="1">
      <alignment horizontal="right" vertical="center" wrapText="1"/>
    </xf>
    <xf numFmtId="164" fontId="18" fillId="4" borderId="38" xfId="3" applyNumberFormat="1" applyFont="1" applyFill="1" applyBorder="1" applyAlignment="1">
      <alignment horizontal="right" vertical="center" wrapText="1"/>
    </xf>
    <xf numFmtId="0" fontId="17" fillId="4" borderId="35" xfId="0" applyFont="1" applyFill="1" applyBorder="1" applyAlignment="1">
      <alignment horizontal="justify" vertical="center" wrapText="1"/>
    </xf>
    <xf numFmtId="0" fontId="18" fillId="4" borderId="31" xfId="0" applyFont="1" applyFill="1" applyBorder="1" applyAlignment="1">
      <alignment horizontal="center" vertical="center" wrapText="1"/>
    </xf>
    <xf numFmtId="0" fontId="18" fillId="4" borderId="31" xfId="0" applyFont="1" applyFill="1" applyBorder="1" applyAlignment="1">
      <alignment horizontal="right" vertical="center" wrapText="1"/>
    </xf>
    <xf numFmtId="0" fontId="17" fillId="4" borderId="31" xfId="0" applyFont="1" applyFill="1" applyBorder="1" applyAlignment="1">
      <alignment horizontal="right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5" fillId="6" borderId="25" xfId="0" applyFont="1" applyFill="1" applyBorder="1"/>
    <xf numFmtId="0" fontId="5" fillId="6" borderId="30" xfId="0" applyFont="1" applyFill="1" applyBorder="1"/>
    <xf numFmtId="0" fontId="5" fillId="6" borderId="1" xfId="0" applyFont="1" applyFill="1" applyBorder="1"/>
    <xf numFmtId="44" fontId="5" fillId="6" borderId="1" xfId="1" applyFont="1" applyFill="1" applyBorder="1"/>
    <xf numFmtId="0" fontId="6" fillId="6" borderId="1" xfId="0" applyFont="1" applyFill="1" applyBorder="1"/>
    <xf numFmtId="0" fontId="6" fillId="6" borderId="24" xfId="0" applyFont="1" applyFill="1" applyBorder="1"/>
    <xf numFmtId="0" fontId="6" fillId="6" borderId="25" xfId="0" applyFont="1" applyFill="1" applyBorder="1"/>
    <xf numFmtId="0" fontId="6" fillId="6" borderId="30" xfId="0" applyFont="1" applyFill="1" applyBorder="1"/>
    <xf numFmtId="44" fontId="6" fillId="6" borderId="1" xfId="1" applyFont="1" applyFill="1" applyBorder="1"/>
    <xf numFmtId="9" fontId="6" fillId="6" borderId="1" xfId="2" applyFont="1" applyFill="1" applyBorder="1"/>
    <xf numFmtId="44" fontId="5" fillId="6" borderId="7" xfId="0" applyNumberFormat="1" applyFont="1" applyFill="1" applyBorder="1"/>
    <xf numFmtId="0" fontId="6" fillId="6" borderId="27" xfId="0" applyFont="1" applyFill="1" applyBorder="1"/>
    <xf numFmtId="0" fontId="6" fillId="6" borderId="1" xfId="0" applyFont="1" applyFill="1" applyBorder="1" applyAlignment="1">
      <alignment wrapText="1"/>
    </xf>
    <xf numFmtId="0" fontId="19" fillId="0" borderId="0" xfId="0" applyFont="1"/>
    <xf numFmtId="0" fontId="3" fillId="6" borderId="26" xfId="0" applyFont="1" applyFill="1" applyBorder="1" applyAlignment="1">
      <alignment horizontal="left" wrapText="1"/>
    </xf>
    <xf numFmtId="0" fontId="3" fillId="6" borderId="10" xfId="0" applyFont="1" applyFill="1" applyBorder="1" applyAlignment="1">
      <alignment horizontal="left" wrapText="1"/>
    </xf>
    <xf numFmtId="0" fontId="4" fillId="6" borderId="10" xfId="0" applyFont="1" applyFill="1" applyBorder="1" applyAlignment="1">
      <alignment horizontal="left" wrapText="1"/>
    </xf>
    <xf numFmtId="0" fontId="4" fillId="6" borderId="31" xfId="0" applyFont="1" applyFill="1" applyBorder="1" applyAlignment="1">
      <alignment horizontal="left" wrapText="1"/>
    </xf>
    <xf numFmtId="0" fontId="3" fillId="6" borderId="26" xfId="0" applyFont="1" applyFill="1" applyBorder="1" applyAlignment="1">
      <alignment horizontal="left" vertical="top" wrapText="1"/>
    </xf>
    <xf numFmtId="0" fontId="3" fillId="6" borderId="10" xfId="0" applyFont="1" applyFill="1" applyBorder="1" applyAlignment="1">
      <alignment horizontal="left" vertical="top" wrapText="1"/>
    </xf>
    <xf numFmtId="0" fontId="3" fillId="6" borderId="31" xfId="0" applyFont="1" applyFill="1" applyBorder="1" applyAlignment="1">
      <alignment horizontal="left" vertical="top" wrapText="1"/>
    </xf>
    <xf numFmtId="0" fontId="10" fillId="6" borderId="26" xfId="0" applyFont="1" applyFill="1" applyBorder="1" applyAlignment="1">
      <alignment horizontal="left" vertical="top" wrapText="1"/>
    </xf>
    <xf numFmtId="0" fontId="10" fillId="6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3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left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3" fillId="2" borderId="1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3" fillId="6" borderId="21" xfId="0" applyFont="1" applyFill="1" applyBorder="1" applyAlignment="1">
      <alignment horizontal="left" vertical="top" wrapText="1"/>
    </xf>
    <xf numFmtId="0" fontId="5" fillId="6" borderId="26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5" fillId="6" borderId="8" xfId="0" applyFont="1" applyFill="1" applyBorder="1" applyAlignment="1"/>
    <xf numFmtId="0" fontId="6" fillId="6" borderId="10" xfId="0" applyFont="1" applyFill="1" applyBorder="1" applyAlignment="1"/>
    <xf numFmtId="0" fontId="6" fillId="6" borderId="9" xfId="0" applyFont="1" applyFill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11" fillId="2" borderId="18" xfId="0" applyFont="1" applyFill="1" applyBorder="1" applyAlignment="1"/>
    <xf numFmtId="0" fontId="11" fillId="2" borderId="6" xfId="0" applyFont="1" applyFill="1" applyBorder="1" applyAlignment="1"/>
    <xf numFmtId="0" fontId="12" fillId="2" borderId="6" xfId="0" applyFont="1" applyFill="1" applyBorder="1" applyAlignment="1"/>
    <xf numFmtId="0" fontId="12" fillId="2" borderId="19" xfId="0" applyFont="1" applyFill="1" applyBorder="1" applyAlignment="1"/>
    <xf numFmtId="0" fontId="8" fillId="6" borderId="33" xfId="0" applyFont="1" applyFill="1" applyBorder="1" applyAlignment="1">
      <alignment horizontal="center" vertical="center" wrapText="1"/>
    </xf>
    <xf numFmtId="0" fontId="8" fillId="6" borderId="3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tabSelected="1" topLeftCell="A15" zoomScale="85" zoomScaleNormal="85" workbookViewId="0">
      <selection activeCell="B24" sqref="B24:D24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116.140625" customWidth="1"/>
    <col min="5" max="5" width="18" customWidth="1"/>
    <col min="6" max="6" width="11.85546875" customWidth="1"/>
    <col min="7" max="7" width="13.5703125" customWidth="1"/>
    <col min="8" max="8" width="12.28515625" customWidth="1"/>
    <col min="9" max="9" width="9.140625" customWidth="1"/>
    <col min="10" max="10" width="16.7109375" customWidth="1"/>
    <col min="11" max="11" width="12.85546875" customWidth="1"/>
    <col min="12" max="12" width="14.28515625" customWidth="1"/>
    <col min="13" max="13" width="5.710937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8"/>
      <c r="K1" s="18"/>
      <c r="L1" s="18"/>
    </row>
    <row r="2" spans="1:15" ht="20.25" customHeight="1" x14ac:dyDescent="0.2">
      <c r="B2" s="7"/>
      <c r="C2" s="7"/>
      <c r="D2" s="7"/>
      <c r="E2" s="7"/>
      <c r="F2" s="7"/>
      <c r="G2" s="7"/>
      <c r="H2" s="18"/>
      <c r="I2" s="18"/>
      <c r="K2" s="18"/>
      <c r="L2" s="18"/>
    </row>
    <row r="3" spans="1:15" ht="6.7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12.75" customHeight="1" x14ac:dyDescent="0.25">
      <c r="B4" s="93" t="s">
        <v>21</v>
      </c>
      <c r="C4" s="94"/>
      <c r="D4" s="95"/>
      <c r="E4" s="94"/>
      <c r="F4" s="94"/>
      <c r="G4" s="94"/>
      <c r="H4" s="94"/>
      <c r="I4" s="94"/>
      <c r="J4" s="94"/>
      <c r="K4" s="94"/>
      <c r="L4" s="96"/>
    </row>
    <row r="5" spans="1:15" ht="25.5" customHeight="1" x14ac:dyDescent="0.25">
      <c r="B5" s="108" t="s">
        <v>113</v>
      </c>
      <c r="C5" s="109"/>
      <c r="D5" s="110"/>
      <c r="E5" s="110"/>
      <c r="F5" s="110"/>
      <c r="G5" s="87" t="s">
        <v>105</v>
      </c>
      <c r="H5" s="88"/>
      <c r="I5" s="88"/>
      <c r="J5" s="88"/>
      <c r="K5" s="88"/>
      <c r="L5" s="89"/>
    </row>
    <row r="6" spans="1:15" ht="16.5" customHeight="1" x14ac:dyDescent="0.25">
      <c r="B6" s="106" t="s">
        <v>106</v>
      </c>
      <c r="C6" s="107"/>
      <c r="D6" s="91"/>
      <c r="E6" s="91"/>
      <c r="F6" s="91"/>
      <c r="G6" s="90" t="s">
        <v>114</v>
      </c>
      <c r="H6" s="91"/>
      <c r="I6" s="91"/>
      <c r="J6" s="91"/>
      <c r="K6" s="91"/>
      <c r="L6" s="92"/>
    </row>
    <row r="7" spans="1:15" ht="21" customHeight="1" x14ac:dyDescent="0.25">
      <c r="B7" s="111" t="s">
        <v>6</v>
      </c>
      <c r="C7" s="112"/>
      <c r="D7" s="113"/>
      <c r="E7" s="113"/>
      <c r="F7" s="113"/>
      <c r="G7" s="113"/>
      <c r="H7" s="113"/>
      <c r="I7" s="113"/>
      <c r="J7" s="113"/>
      <c r="K7" s="113"/>
      <c r="L7" s="114"/>
    </row>
    <row r="8" spans="1:15" ht="22.5" customHeight="1" x14ac:dyDescent="0.25">
      <c r="A8" s="6" t="s">
        <v>3</v>
      </c>
      <c r="B8" s="8" t="s">
        <v>4</v>
      </c>
      <c r="C8" s="9"/>
      <c r="D8" s="10"/>
      <c r="E8" s="11" t="s">
        <v>8</v>
      </c>
      <c r="F8" s="12"/>
      <c r="G8" s="60"/>
      <c r="I8" s="10" t="s">
        <v>9</v>
      </c>
      <c r="J8" s="12"/>
      <c r="K8" s="20">
        <v>170000</v>
      </c>
      <c r="L8" s="13"/>
    </row>
    <row r="9" spans="1:15" ht="12" customHeight="1" x14ac:dyDescent="0.25">
      <c r="B9" s="14"/>
      <c r="C9" s="15"/>
      <c r="D9" s="15"/>
      <c r="E9" s="15"/>
      <c r="F9" s="15"/>
      <c r="G9" s="15"/>
      <c r="H9" s="15"/>
      <c r="I9" s="15"/>
      <c r="J9" s="15"/>
      <c r="K9" s="15"/>
      <c r="L9" s="16"/>
    </row>
    <row r="10" spans="1:15" s="3" customFormat="1" ht="40.5" customHeight="1" x14ac:dyDescent="0.2">
      <c r="A10" s="4"/>
      <c r="B10" s="115" t="s">
        <v>22</v>
      </c>
      <c r="C10" s="85" t="s">
        <v>14</v>
      </c>
      <c r="D10" s="78" t="s">
        <v>23</v>
      </c>
      <c r="E10" s="77" t="s">
        <v>5</v>
      </c>
      <c r="F10" s="77" t="s">
        <v>24</v>
      </c>
      <c r="G10" s="77" t="s">
        <v>26</v>
      </c>
      <c r="H10" s="77" t="s">
        <v>0</v>
      </c>
      <c r="I10" s="77"/>
      <c r="J10" s="78" t="s">
        <v>7</v>
      </c>
      <c r="K10" s="77" t="s">
        <v>25</v>
      </c>
      <c r="L10" s="79" t="s">
        <v>2</v>
      </c>
      <c r="M10" s="2"/>
      <c r="N10" s="2"/>
      <c r="O10" s="2"/>
    </row>
    <row r="11" spans="1:15" ht="40.5" customHeight="1" x14ac:dyDescent="0.2">
      <c r="A11" s="5"/>
      <c r="B11" s="116"/>
      <c r="C11" s="86"/>
      <c r="D11" s="117"/>
      <c r="E11" s="78"/>
      <c r="F11" s="78"/>
      <c r="G11" s="78"/>
      <c r="H11" s="51" t="s">
        <v>13</v>
      </c>
      <c r="I11" s="51" t="s">
        <v>1</v>
      </c>
      <c r="J11" s="117"/>
      <c r="K11" s="78"/>
      <c r="L11" s="80"/>
      <c r="M11" s="1"/>
      <c r="N11" s="1"/>
      <c r="O11" s="1"/>
    </row>
    <row r="12" spans="1:15" ht="15" x14ac:dyDescent="0.25">
      <c r="A12" s="5"/>
      <c r="B12" s="52">
        <v>1</v>
      </c>
      <c r="C12" s="53"/>
      <c r="D12" s="54" t="s">
        <v>15</v>
      </c>
      <c r="E12" s="55">
        <f>SUM(E13:E16)</f>
        <v>120000</v>
      </c>
      <c r="F12" s="56"/>
      <c r="G12" s="56"/>
      <c r="H12" s="56"/>
      <c r="I12" s="56"/>
      <c r="J12" s="56"/>
      <c r="K12" s="56"/>
      <c r="L12" s="57"/>
    </row>
    <row r="13" spans="1:15" ht="15" x14ac:dyDescent="0.25">
      <c r="A13" s="5"/>
      <c r="B13" s="58"/>
      <c r="C13" s="59"/>
      <c r="D13" s="54" t="s">
        <v>31</v>
      </c>
      <c r="E13" s="60"/>
      <c r="F13" s="56"/>
      <c r="G13" s="56"/>
      <c r="H13" s="61"/>
      <c r="I13" s="61"/>
      <c r="J13" s="56"/>
      <c r="K13" s="56"/>
      <c r="L13" s="57"/>
    </row>
    <row r="14" spans="1:15" ht="30" x14ac:dyDescent="0.25">
      <c r="A14" s="5"/>
      <c r="B14" s="58"/>
      <c r="C14" s="59"/>
      <c r="D14" s="64" t="s">
        <v>107</v>
      </c>
      <c r="E14" s="60">
        <v>30000</v>
      </c>
      <c r="F14" s="56" t="s">
        <v>30</v>
      </c>
      <c r="G14" s="56" t="s">
        <v>33</v>
      </c>
      <c r="H14" s="61">
        <v>1</v>
      </c>
      <c r="I14" s="61">
        <v>0</v>
      </c>
      <c r="J14" s="56"/>
      <c r="K14" s="56"/>
      <c r="L14" s="57"/>
    </row>
    <row r="15" spans="1:15" ht="15" x14ac:dyDescent="0.25">
      <c r="A15" s="5"/>
      <c r="B15" s="58"/>
      <c r="C15" s="59"/>
      <c r="D15" s="65" t="s">
        <v>108</v>
      </c>
      <c r="E15" s="60">
        <v>30000</v>
      </c>
      <c r="F15" s="56" t="s">
        <v>30</v>
      </c>
      <c r="G15" s="56" t="s">
        <v>33</v>
      </c>
      <c r="H15" s="61">
        <v>1</v>
      </c>
      <c r="I15" s="61">
        <v>0</v>
      </c>
      <c r="J15" s="56"/>
      <c r="K15" s="56"/>
      <c r="L15" s="57"/>
    </row>
    <row r="16" spans="1:15" ht="15" x14ac:dyDescent="0.25">
      <c r="A16" s="5"/>
      <c r="B16" s="58"/>
      <c r="C16" s="59"/>
      <c r="D16" s="65" t="s">
        <v>109</v>
      </c>
      <c r="E16" s="60">
        <v>60000</v>
      </c>
      <c r="F16" s="56" t="s">
        <v>30</v>
      </c>
      <c r="G16" s="56" t="s">
        <v>33</v>
      </c>
      <c r="H16" s="61">
        <v>1</v>
      </c>
      <c r="I16" s="61">
        <v>0</v>
      </c>
      <c r="J16" s="56"/>
      <c r="K16" s="56"/>
      <c r="L16" s="57"/>
    </row>
    <row r="17" spans="1:12" ht="15" x14ac:dyDescent="0.25">
      <c r="A17" s="5"/>
      <c r="B17" s="52">
        <v>2</v>
      </c>
      <c r="C17" s="53"/>
      <c r="D17" s="54" t="s">
        <v>17</v>
      </c>
      <c r="E17" s="55">
        <f>SUM(E19:E23)</f>
        <v>80000</v>
      </c>
      <c r="F17" s="56"/>
      <c r="G17" s="56"/>
      <c r="H17" s="61"/>
      <c r="I17" s="61"/>
      <c r="J17" s="56"/>
      <c r="K17" s="56"/>
      <c r="L17" s="57"/>
    </row>
    <row r="18" spans="1:12" ht="15" x14ac:dyDescent="0.25">
      <c r="A18" s="5"/>
      <c r="B18" s="52"/>
      <c r="C18" s="53"/>
      <c r="D18" s="54" t="s">
        <v>16</v>
      </c>
      <c r="E18" s="55"/>
      <c r="F18" s="56"/>
      <c r="G18" s="56"/>
      <c r="H18" s="61"/>
      <c r="I18" s="61"/>
      <c r="J18" s="56"/>
      <c r="K18" s="56"/>
      <c r="L18" s="57"/>
    </row>
    <row r="19" spans="1:12" ht="15" x14ac:dyDescent="0.25">
      <c r="A19" s="5"/>
      <c r="B19" s="52"/>
      <c r="C19" s="53"/>
      <c r="D19" s="54" t="s">
        <v>31</v>
      </c>
      <c r="E19" s="60"/>
      <c r="F19" s="56"/>
      <c r="G19" s="56"/>
      <c r="H19" s="61"/>
      <c r="I19" s="61"/>
      <c r="J19" s="56"/>
      <c r="K19" s="56"/>
      <c r="L19" s="57"/>
    </row>
    <row r="20" spans="1:12" ht="30" x14ac:dyDescent="0.25">
      <c r="A20" s="5"/>
      <c r="B20" s="52"/>
      <c r="C20" s="53"/>
      <c r="D20" s="64" t="s">
        <v>110</v>
      </c>
      <c r="E20" s="60">
        <v>20000</v>
      </c>
      <c r="F20" s="56" t="s">
        <v>30</v>
      </c>
      <c r="G20" s="56" t="s">
        <v>33</v>
      </c>
      <c r="H20" s="61">
        <v>1</v>
      </c>
      <c r="I20" s="61">
        <v>0</v>
      </c>
      <c r="J20" s="56"/>
      <c r="K20" s="56"/>
      <c r="L20" s="57"/>
    </row>
    <row r="21" spans="1:12" ht="30" x14ac:dyDescent="0.25">
      <c r="A21" s="5"/>
      <c r="B21" s="52"/>
      <c r="C21" s="53"/>
      <c r="D21" s="64" t="s">
        <v>111</v>
      </c>
      <c r="E21" s="60">
        <v>15000</v>
      </c>
      <c r="F21" s="56" t="s">
        <v>30</v>
      </c>
      <c r="G21" s="56" t="s">
        <v>33</v>
      </c>
      <c r="H21" s="61">
        <v>1</v>
      </c>
      <c r="I21" s="61">
        <v>0</v>
      </c>
      <c r="J21" s="56"/>
      <c r="K21" s="56"/>
      <c r="L21" s="57"/>
    </row>
    <row r="22" spans="1:12" ht="30" x14ac:dyDescent="0.25">
      <c r="A22" s="5"/>
      <c r="B22" s="52"/>
      <c r="C22" s="53"/>
      <c r="D22" s="64" t="s">
        <v>115</v>
      </c>
      <c r="E22" s="60">
        <v>25000</v>
      </c>
      <c r="F22" s="56"/>
      <c r="G22" s="56"/>
      <c r="H22" s="61"/>
      <c r="I22" s="61"/>
      <c r="J22" s="56"/>
      <c r="K22" s="56"/>
      <c r="L22" s="57"/>
    </row>
    <row r="23" spans="1:12" ht="30.75" thickBot="1" x14ac:dyDescent="0.3">
      <c r="A23" s="5"/>
      <c r="B23" s="52"/>
      <c r="C23" s="53"/>
      <c r="D23" s="64" t="s">
        <v>112</v>
      </c>
      <c r="E23" s="60">
        <v>20000</v>
      </c>
      <c r="F23" s="56" t="s">
        <v>30</v>
      </c>
      <c r="G23" s="56" t="s">
        <v>33</v>
      </c>
      <c r="H23" s="61">
        <v>1</v>
      </c>
      <c r="I23" s="61">
        <v>0</v>
      </c>
      <c r="J23" s="56"/>
      <c r="K23" s="56"/>
      <c r="L23" s="57"/>
    </row>
    <row r="24" spans="1:12" ht="19.5" customHeight="1" thickBot="1" x14ac:dyDescent="0.3">
      <c r="A24" s="5"/>
      <c r="B24" s="100" t="s">
        <v>10</v>
      </c>
      <c r="C24" s="101"/>
      <c r="D24" s="102"/>
      <c r="E24" s="62">
        <f>E12+E17</f>
        <v>200000</v>
      </c>
      <c r="F24" s="103" t="s">
        <v>11</v>
      </c>
      <c r="G24" s="104"/>
      <c r="H24" s="105"/>
      <c r="I24" s="103" t="s">
        <v>12</v>
      </c>
      <c r="J24" s="104"/>
      <c r="K24" s="105"/>
      <c r="L24" s="63"/>
    </row>
    <row r="25" spans="1:12" ht="58.5" customHeight="1" thickBot="1" x14ac:dyDescent="0.25">
      <c r="A25" s="5"/>
      <c r="B25" s="70" t="s">
        <v>27</v>
      </c>
      <c r="C25" s="71"/>
      <c r="D25" s="75"/>
      <c r="E25" s="75"/>
      <c r="F25" s="75"/>
      <c r="G25" s="75"/>
      <c r="H25" s="75"/>
      <c r="I25" s="75"/>
      <c r="J25" s="75"/>
      <c r="K25" s="75"/>
      <c r="L25" s="76"/>
    </row>
    <row r="26" spans="1:12" ht="21.75" customHeight="1" thickBot="1" x14ac:dyDescent="0.25">
      <c r="A26" s="5"/>
      <c r="B26" s="97" t="s">
        <v>18</v>
      </c>
      <c r="C26" s="98"/>
      <c r="D26" s="98"/>
      <c r="E26" s="98"/>
      <c r="F26" s="98"/>
      <c r="G26" s="98"/>
      <c r="H26" s="98"/>
      <c r="I26" s="98"/>
      <c r="J26" s="98"/>
      <c r="K26" s="98"/>
      <c r="L26" s="99"/>
    </row>
    <row r="27" spans="1:12" ht="39" customHeight="1" thickBot="1" x14ac:dyDescent="0.25">
      <c r="A27" s="5"/>
      <c r="B27" s="70" t="s">
        <v>19</v>
      </c>
      <c r="C27" s="71"/>
      <c r="D27" s="71"/>
      <c r="E27" s="71"/>
      <c r="F27" s="71"/>
      <c r="G27" s="71"/>
      <c r="H27" s="71"/>
      <c r="I27" s="71"/>
      <c r="J27" s="71"/>
      <c r="K27" s="71"/>
      <c r="L27" s="72"/>
    </row>
    <row r="28" spans="1:12" ht="26.25" customHeight="1" thickBot="1" x14ac:dyDescent="0.25">
      <c r="A28" s="5"/>
      <c r="B28" s="73" t="s">
        <v>28</v>
      </c>
      <c r="C28" s="74"/>
      <c r="D28" s="75"/>
      <c r="E28" s="75"/>
      <c r="F28" s="75"/>
      <c r="G28" s="75"/>
      <c r="H28" s="75"/>
      <c r="I28" s="75"/>
      <c r="J28" s="75"/>
      <c r="K28" s="75"/>
      <c r="L28" s="76"/>
    </row>
    <row r="29" spans="1:12" ht="29.25" customHeight="1" thickBot="1" x14ac:dyDescent="0.25">
      <c r="A29" s="5"/>
      <c r="B29" s="81" t="s">
        <v>29</v>
      </c>
      <c r="C29" s="82"/>
      <c r="D29" s="83"/>
      <c r="E29" s="83"/>
      <c r="F29" s="83"/>
      <c r="G29" s="83"/>
      <c r="H29" s="83"/>
      <c r="I29" s="83"/>
      <c r="J29" s="83"/>
      <c r="K29" s="83"/>
      <c r="L29" s="84"/>
    </row>
    <row r="30" spans="1:12" ht="20.25" customHeight="1" thickBot="1" x14ac:dyDescent="0.25">
      <c r="A30" s="5"/>
      <c r="B30" s="66" t="s">
        <v>20</v>
      </c>
      <c r="C30" s="67"/>
      <c r="D30" s="68"/>
      <c r="E30" s="68"/>
      <c r="F30" s="68"/>
      <c r="G30" s="68"/>
      <c r="H30" s="68"/>
      <c r="I30" s="68"/>
      <c r="J30" s="68"/>
      <c r="K30" s="68"/>
      <c r="L30" s="69"/>
    </row>
    <row r="31" spans="1:12" ht="14.25" x14ac:dyDescent="0.2">
      <c r="A31" s="5"/>
      <c r="B31" s="7"/>
      <c r="C31" s="7"/>
      <c r="D31" s="17"/>
      <c r="E31" s="17"/>
      <c r="F31" s="17"/>
      <c r="G31" s="17"/>
      <c r="H31" s="17"/>
      <c r="I31" s="17"/>
      <c r="J31" s="17"/>
      <c r="K31" s="17"/>
      <c r="L31" s="17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19">
        <f>+E24-834000</f>
        <v>-634000</v>
      </c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</sheetData>
  <mergeCells count="25">
    <mergeCell ref="G5:L5"/>
    <mergeCell ref="G6:L6"/>
    <mergeCell ref="B4:L4"/>
    <mergeCell ref="B26:L26"/>
    <mergeCell ref="B24:D24"/>
    <mergeCell ref="F24:H24"/>
    <mergeCell ref="I24:K24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30:L30"/>
    <mergeCell ref="B27:L27"/>
    <mergeCell ref="B28:L28"/>
    <mergeCell ref="H10:I10"/>
    <mergeCell ref="K10:K11"/>
    <mergeCell ref="L10:L11"/>
    <mergeCell ref="B29:L29"/>
    <mergeCell ref="B25:L25"/>
    <mergeCell ref="C10:C11"/>
  </mergeCells>
  <phoneticPr fontId="0" type="noConversion"/>
  <printOptions horizontalCentered="1"/>
  <pageMargins left="0.23622047244094499" right="0.23622047244094499" top="0.66929133858267698" bottom="0.62992125984252001" header="0.27559055118110198" footer="0.35433070866141703"/>
  <pageSetup scale="57" fitToHeight="2" orientation="landscape" r:id="rId1"/>
  <headerFooter alignWithMargins="0">
    <oddHeader>&amp;R&amp;8Anexo III-EC-T1325
Página &amp;P de &amp;N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0:T32"/>
  <sheetViews>
    <sheetView topLeftCell="A15" workbookViewId="0">
      <selection activeCell="P21" sqref="P21"/>
    </sheetView>
  </sheetViews>
  <sheetFormatPr defaultRowHeight="12.75" x14ac:dyDescent="0.2"/>
  <cols>
    <col min="15" max="15" width="9.28515625" bestFit="1" customWidth="1"/>
    <col min="16" max="16" width="9.5703125" bestFit="1" customWidth="1"/>
    <col min="17" max="17" width="9.28515625" bestFit="1" customWidth="1"/>
    <col min="18" max="18" width="9.5703125" bestFit="1" customWidth="1"/>
  </cols>
  <sheetData>
    <row r="10" spans="6:11" ht="13.5" thickBot="1" x14ac:dyDescent="0.25"/>
    <row r="11" spans="6:11" ht="24" x14ac:dyDescent="0.2">
      <c r="F11" s="21" t="s">
        <v>34</v>
      </c>
      <c r="G11" s="118" t="s">
        <v>36</v>
      </c>
      <c r="H11" s="118" t="s">
        <v>37</v>
      </c>
      <c r="I11" s="23" t="s">
        <v>38</v>
      </c>
      <c r="J11" s="118" t="s">
        <v>39</v>
      </c>
      <c r="K11" s="118" t="s">
        <v>40</v>
      </c>
    </row>
    <row r="12" spans="6:11" ht="24.75" thickBot="1" x14ac:dyDescent="0.25">
      <c r="F12" s="22" t="s">
        <v>35</v>
      </c>
      <c r="G12" s="119"/>
      <c r="H12" s="119"/>
      <c r="I12" s="24" t="s">
        <v>10</v>
      </c>
      <c r="J12" s="119"/>
      <c r="K12" s="119"/>
    </row>
    <row r="13" spans="6:11" ht="24.75" thickBot="1" x14ac:dyDescent="0.25">
      <c r="F13" s="25" t="s">
        <v>15</v>
      </c>
      <c r="G13" s="26"/>
      <c r="H13" s="27"/>
      <c r="I13" s="28" t="s">
        <v>41</v>
      </c>
      <c r="J13" s="28">
        <v>0</v>
      </c>
      <c r="K13" s="28" t="s">
        <v>41</v>
      </c>
    </row>
    <row r="14" spans="6:11" ht="24.75" thickBot="1" x14ac:dyDescent="0.25">
      <c r="F14" s="29" t="s">
        <v>42</v>
      </c>
      <c r="G14" s="30">
        <v>36</v>
      </c>
      <c r="H14" s="31" t="s">
        <v>43</v>
      </c>
      <c r="I14" s="31" t="s">
        <v>44</v>
      </c>
      <c r="J14" s="31">
        <v>0</v>
      </c>
      <c r="K14" s="31" t="s">
        <v>44</v>
      </c>
    </row>
    <row r="15" spans="6:11" ht="13.5" thickBot="1" x14ac:dyDescent="0.25">
      <c r="F15" s="29" t="s">
        <v>45</v>
      </c>
      <c r="G15" s="30">
        <v>30</v>
      </c>
      <c r="H15" s="31" t="s">
        <v>46</v>
      </c>
      <c r="I15" s="31" t="s">
        <v>47</v>
      </c>
      <c r="J15" s="31">
        <v>0</v>
      </c>
      <c r="K15" s="31" t="s">
        <v>47</v>
      </c>
    </row>
    <row r="16" spans="6:11" ht="13.5" thickBot="1" x14ac:dyDescent="0.25">
      <c r="F16" s="29" t="s">
        <v>48</v>
      </c>
      <c r="G16" s="30">
        <v>30</v>
      </c>
      <c r="H16" s="31" t="s">
        <v>49</v>
      </c>
      <c r="I16" s="31" t="s">
        <v>50</v>
      </c>
      <c r="J16" s="31">
        <v>0</v>
      </c>
      <c r="K16" s="31" t="s">
        <v>50</v>
      </c>
    </row>
    <row r="17" spans="6:20" ht="24.75" thickBot="1" x14ac:dyDescent="0.25">
      <c r="F17" s="25" t="s">
        <v>17</v>
      </c>
      <c r="G17" s="26"/>
      <c r="H17" s="32"/>
      <c r="I17" s="28" t="s">
        <v>51</v>
      </c>
      <c r="J17" s="28" t="s">
        <v>52</v>
      </c>
      <c r="K17" s="28" t="s">
        <v>53</v>
      </c>
      <c r="P17">
        <f>SUM(P19:P24)</f>
        <v>227860</v>
      </c>
      <c r="Q17">
        <f>P17-P18</f>
        <v>0</v>
      </c>
    </row>
    <row r="18" spans="6:20" ht="24.75" thickBot="1" x14ac:dyDescent="0.25">
      <c r="F18" s="29" t="s">
        <v>42</v>
      </c>
      <c r="G18" s="30">
        <v>34</v>
      </c>
      <c r="H18" s="31" t="s">
        <v>54</v>
      </c>
      <c r="I18" s="31" t="s">
        <v>55</v>
      </c>
      <c r="J18" s="31" t="s">
        <v>52</v>
      </c>
      <c r="K18" s="31" t="s">
        <v>56</v>
      </c>
      <c r="M18" s="47" t="s">
        <v>69</v>
      </c>
      <c r="N18" s="48"/>
      <c r="O18" s="49"/>
      <c r="P18" s="50">
        <v>227860</v>
      </c>
      <c r="Q18" s="50" t="s">
        <v>71</v>
      </c>
      <c r="R18" s="50" t="s">
        <v>72</v>
      </c>
    </row>
    <row r="19" spans="6:20" ht="24.75" thickBot="1" x14ac:dyDescent="0.25">
      <c r="F19" s="29" t="s">
        <v>45</v>
      </c>
      <c r="G19" s="30">
        <v>30</v>
      </c>
      <c r="H19" s="31" t="s">
        <v>57</v>
      </c>
      <c r="I19" s="31" t="s">
        <v>58</v>
      </c>
      <c r="J19" s="31">
        <v>0</v>
      </c>
      <c r="K19" s="31" t="s">
        <v>58</v>
      </c>
      <c r="M19" s="33" t="s">
        <v>73</v>
      </c>
      <c r="N19" s="26">
        <v>32</v>
      </c>
      <c r="O19" s="32" t="s">
        <v>74</v>
      </c>
      <c r="P19" s="32">
        <v>66185</v>
      </c>
      <c r="Q19" s="32">
        <v>0</v>
      </c>
      <c r="R19" s="32" t="s">
        <v>75</v>
      </c>
    </row>
    <row r="20" spans="6:20" ht="24.75" thickBot="1" x14ac:dyDescent="0.25">
      <c r="F20" s="29" t="s">
        <v>59</v>
      </c>
      <c r="G20" s="30">
        <v>30</v>
      </c>
      <c r="H20" s="31" t="s">
        <v>60</v>
      </c>
      <c r="I20" s="31" t="s">
        <v>61</v>
      </c>
      <c r="J20" s="31">
        <v>0</v>
      </c>
      <c r="K20" s="31" t="s">
        <v>61</v>
      </c>
      <c r="M20" s="34" t="s">
        <v>76</v>
      </c>
      <c r="N20" s="35">
        <v>36</v>
      </c>
      <c r="O20" s="36" t="s">
        <v>96</v>
      </c>
      <c r="P20" s="36">
        <v>108000</v>
      </c>
      <c r="Q20" s="36" t="s">
        <v>97</v>
      </c>
      <c r="R20" s="36" t="s">
        <v>98</v>
      </c>
      <c r="T20">
        <v>36</v>
      </c>
    </row>
    <row r="21" spans="6:20" ht="36.75" thickBot="1" x14ac:dyDescent="0.25">
      <c r="F21" s="33" t="s">
        <v>32</v>
      </c>
      <c r="G21" s="26"/>
      <c r="H21" s="32"/>
      <c r="I21" s="28" t="s">
        <v>62</v>
      </c>
      <c r="J21" s="28">
        <v>0</v>
      </c>
      <c r="K21" s="28" t="s">
        <v>62</v>
      </c>
      <c r="M21" s="37" t="s">
        <v>81</v>
      </c>
      <c r="N21" s="38">
        <v>36</v>
      </c>
      <c r="O21" s="39">
        <v>461.81</v>
      </c>
      <c r="P21" s="39">
        <v>4625</v>
      </c>
      <c r="Q21" s="39" t="s">
        <v>99</v>
      </c>
      <c r="R21" s="39" t="s">
        <v>100</v>
      </c>
      <c r="T21">
        <v>3461.81</v>
      </c>
    </row>
    <row r="22" spans="6:20" ht="36.75" thickBot="1" x14ac:dyDescent="0.25">
      <c r="F22" s="29" t="s">
        <v>42</v>
      </c>
      <c r="G22" s="30">
        <v>24</v>
      </c>
      <c r="H22" s="31" t="s">
        <v>63</v>
      </c>
      <c r="I22" s="31" t="s">
        <v>64</v>
      </c>
      <c r="J22" s="31">
        <v>0</v>
      </c>
      <c r="K22" s="31" t="s">
        <v>64</v>
      </c>
      <c r="M22" s="37" t="s">
        <v>82</v>
      </c>
      <c r="N22" s="38">
        <v>3</v>
      </c>
      <c r="O22" s="39" t="s">
        <v>83</v>
      </c>
      <c r="P22" s="39">
        <v>12000</v>
      </c>
      <c r="Q22" s="39">
        <v>0</v>
      </c>
      <c r="R22" s="39" t="s">
        <v>84</v>
      </c>
      <c r="T22">
        <f>T21*T20</f>
        <v>124625.16</v>
      </c>
    </row>
    <row r="23" spans="6:20" ht="13.5" thickBot="1" x14ac:dyDescent="0.25">
      <c r="F23" s="29" t="s">
        <v>45</v>
      </c>
      <c r="G23" s="30">
        <v>6</v>
      </c>
      <c r="H23" s="31" t="s">
        <v>65</v>
      </c>
      <c r="I23" s="31" t="s">
        <v>66</v>
      </c>
      <c r="J23" s="31">
        <v>0</v>
      </c>
      <c r="K23" s="31" t="s">
        <v>66</v>
      </c>
      <c r="M23" s="40" t="s">
        <v>85</v>
      </c>
      <c r="N23" s="38">
        <v>3</v>
      </c>
      <c r="O23" s="39" t="s">
        <v>86</v>
      </c>
      <c r="P23" s="39">
        <v>14550</v>
      </c>
      <c r="Q23" s="39" t="s">
        <v>101</v>
      </c>
      <c r="R23" s="39" t="s">
        <v>102</v>
      </c>
    </row>
    <row r="24" spans="6:20" ht="13.5" thickBot="1" x14ac:dyDescent="0.25">
      <c r="F24" s="29" t="s">
        <v>59</v>
      </c>
      <c r="G24" s="30">
        <v>6</v>
      </c>
      <c r="H24" s="31" t="s">
        <v>67</v>
      </c>
      <c r="I24" s="31" t="s">
        <v>68</v>
      </c>
      <c r="J24" s="31"/>
      <c r="K24" s="31" t="s">
        <v>68</v>
      </c>
      <c r="M24" s="40" t="s">
        <v>90</v>
      </c>
      <c r="N24" s="38">
        <v>36</v>
      </c>
      <c r="O24" s="39" t="s">
        <v>91</v>
      </c>
      <c r="P24" s="39">
        <v>22500</v>
      </c>
      <c r="Q24" s="39" t="s">
        <v>103</v>
      </c>
      <c r="R24" s="39" t="s">
        <v>104</v>
      </c>
    </row>
    <row r="25" spans="6:20" ht="24.75" thickBot="1" x14ac:dyDescent="0.25">
      <c r="F25" s="33" t="s">
        <v>69</v>
      </c>
      <c r="G25" s="26"/>
      <c r="H25" s="32"/>
      <c r="I25" s="28" t="s">
        <v>70</v>
      </c>
      <c r="J25" s="28" t="s">
        <v>71</v>
      </c>
      <c r="K25" s="28" t="s">
        <v>72</v>
      </c>
      <c r="M25" s="41" t="s">
        <v>40</v>
      </c>
      <c r="N25" s="42">
        <v>36</v>
      </c>
      <c r="O25" s="43"/>
      <c r="P25" s="44">
        <v>750000</v>
      </c>
      <c r="Q25" s="44" t="s">
        <v>94</v>
      </c>
      <c r="R25" s="44" t="s">
        <v>95</v>
      </c>
    </row>
    <row r="26" spans="6:20" ht="24.75" thickBot="1" x14ac:dyDescent="0.25">
      <c r="F26" s="33" t="s">
        <v>73</v>
      </c>
      <c r="G26" s="26">
        <v>32</v>
      </c>
      <c r="H26" s="32" t="s">
        <v>74</v>
      </c>
      <c r="I26" s="32" t="s">
        <v>75</v>
      </c>
      <c r="J26" s="32">
        <v>0</v>
      </c>
      <c r="K26" s="32" t="s">
        <v>75</v>
      </c>
    </row>
    <row r="27" spans="6:20" ht="24.75" thickBot="1" x14ac:dyDescent="0.25">
      <c r="F27" s="34" t="s">
        <v>76</v>
      </c>
      <c r="G27" s="35">
        <v>36</v>
      </c>
      <c r="H27" s="36" t="s">
        <v>77</v>
      </c>
      <c r="I27" s="36" t="s">
        <v>78</v>
      </c>
      <c r="J27" s="36" t="s">
        <v>79</v>
      </c>
      <c r="K27" s="36" t="s">
        <v>80</v>
      </c>
      <c r="M27" s="34" t="s">
        <v>76</v>
      </c>
      <c r="N27" s="35">
        <v>36</v>
      </c>
      <c r="O27" s="45">
        <v>3000</v>
      </c>
      <c r="P27" s="45">
        <f>N27*O27</f>
        <v>108000</v>
      </c>
      <c r="Q27" s="45">
        <v>60000</v>
      </c>
      <c r="R27" s="45">
        <f>Q27+P27</f>
        <v>168000</v>
      </c>
    </row>
    <row r="28" spans="6:20" ht="36.75" thickBot="1" x14ac:dyDescent="0.25">
      <c r="F28" s="37" t="s">
        <v>81</v>
      </c>
      <c r="G28" s="38"/>
      <c r="H28" s="39"/>
      <c r="I28" s="39"/>
      <c r="J28" s="39"/>
      <c r="K28" s="39"/>
      <c r="M28" s="37" t="s">
        <v>81</v>
      </c>
      <c r="N28" s="38">
        <v>36</v>
      </c>
      <c r="O28" s="46">
        <v>461.81</v>
      </c>
      <c r="P28" s="46">
        <f>O28*N28</f>
        <v>16625.16</v>
      </c>
      <c r="Q28" s="46">
        <v>5000</v>
      </c>
      <c r="R28" s="46">
        <f>Q28+P28</f>
        <v>21625.16</v>
      </c>
    </row>
    <row r="29" spans="6:20" ht="36.75" thickBot="1" x14ac:dyDescent="0.25">
      <c r="F29" s="37" t="s">
        <v>82</v>
      </c>
      <c r="G29" s="38">
        <v>3</v>
      </c>
      <c r="H29" s="39" t="s">
        <v>83</v>
      </c>
      <c r="I29" s="39" t="s">
        <v>84</v>
      </c>
      <c r="J29" s="39">
        <v>0</v>
      </c>
      <c r="K29" s="39" t="s">
        <v>84</v>
      </c>
    </row>
    <row r="30" spans="6:20" ht="13.5" thickBot="1" x14ac:dyDescent="0.25">
      <c r="F30" s="40" t="s">
        <v>85</v>
      </c>
      <c r="G30" s="38">
        <v>3</v>
      </c>
      <c r="H30" s="39" t="s">
        <v>86</v>
      </c>
      <c r="I30" s="39" t="s">
        <v>87</v>
      </c>
      <c r="J30" s="39" t="s">
        <v>88</v>
      </c>
      <c r="K30" s="39" t="s">
        <v>89</v>
      </c>
    </row>
    <row r="31" spans="6:20" ht="13.5" thickBot="1" x14ac:dyDescent="0.25">
      <c r="F31" s="40" t="s">
        <v>90</v>
      </c>
      <c r="G31" s="38">
        <v>36</v>
      </c>
      <c r="H31" s="39" t="s">
        <v>91</v>
      </c>
      <c r="I31" s="39" t="s">
        <v>92</v>
      </c>
      <c r="J31" s="39">
        <v>0</v>
      </c>
      <c r="K31" s="39" t="s">
        <v>92</v>
      </c>
    </row>
    <row r="32" spans="6:20" ht="13.5" thickBot="1" x14ac:dyDescent="0.25">
      <c r="F32" s="41" t="s">
        <v>40</v>
      </c>
      <c r="G32" s="42">
        <v>36</v>
      </c>
      <c r="H32" s="43"/>
      <c r="I32" s="44" t="s">
        <v>93</v>
      </c>
      <c r="J32" s="44" t="s">
        <v>94</v>
      </c>
      <c r="K32" s="44" t="s">
        <v>95</v>
      </c>
    </row>
  </sheetData>
  <mergeCells count="4">
    <mergeCell ref="G11:G12"/>
    <mergeCell ref="H11:H12"/>
    <mergeCell ref="J11:J12"/>
    <mergeCell ref="K11:K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E89139309F24A469DAB58E40BF0244E" ma:contentTypeVersion="0" ma:contentTypeDescription="A content type to manage public (operations) IDB documents" ma:contentTypeScope="" ma:versionID="9e11e40731e9c935b7495318a002f43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f158158884120e3a927b257d414eb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205660b-eb95-426b-9f95-31ba7bc10f94}" ma:internalName="TaxCatchAll" ma:showField="CatchAllData" ma:web="0f8d707f-94f4-4ad5-a88a-694be799a4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205660b-eb95-426b-9f95-31ba7bc10f94}" ma:internalName="TaxCatchAllLabel" ma:readOnly="true" ma:showField="CatchAllDataLabel" ma:web="0f8d707f-94f4-4ad5-a88a-694be799a4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39755565</IDBDocs_x0020_Number>
    <Document_x0020_Author xmlns="9c571b2f-e523-4ab2-ba2e-09e151a03ef4">Pinzon Enciso, Leonardo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PN-T1133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C63CC64E-2EAD-4826-80A4-83459FB38E2B}"/>
</file>

<file path=customXml/itemProps2.xml><?xml version="1.0" encoding="utf-8"?>
<ds:datastoreItem xmlns:ds="http://schemas.openxmlformats.org/officeDocument/2006/customXml" ds:itemID="{C3895377-3868-4211-9A89-880C6C527D70}"/>
</file>

<file path=customXml/itemProps3.xml><?xml version="1.0" encoding="utf-8"?>
<ds:datastoreItem xmlns:ds="http://schemas.openxmlformats.org/officeDocument/2006/customXml" ds:itemID="{69DAA48A-0267-48F0-AFDC-B209B72A8DC6}"/>
</file>

<file path=customXml/itemProps4.xml><?xml version="1.0" encoding="utf-8"?>
<ds:datastoreItem xmlns:ds="http://schemas.openxmlformats.org/officeDocument/2006/customXml" ds:itemID="{E2919BEE-00B9-461F-B1B7-418335691894}"/>
</file>

<file path=customXml/itemProps5.xml><?xml version="1.0" encoding="utf-8"?>
<ds:datastoreItem xmlns:ds="http://schemas.openxmlformats.org/officeDocument/2006/customXml" ds:itemID="{B0841B9E-7291-4981-B6C1-583728DEB2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2015-06-19T16:45:54Z</cp:lastPrinted>
  <dcterms:created xsi:type="dcterms:W3CDTF">2007-02-02T19:50:30Z</dcterms:created>
  <dcterms:modified xsi:type="dcterms:W3CDTF">2015-10-14T16:32:20Z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0x01010046CF21643EE8D14686A648AA6DAD0892006E89139309F24A469DAB58E40BF0244E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