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06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VIDSA\Documents\DOCUMENTS\CSC\CHILE\PROYECTOS\TUNEL_BINACIONAL_AGUANEGRA\RG-L1116\"/>
    </mc:Choice>
  </mc:AlternateContent>
  <bookViews>
    <workbookView xWindow="0" yWindow="0" windowWidth="23040" windowHeight="9084" activeTab="2"/>
  </bookViews>
  <sheets>
    <sheet name="Estructura del Proyecto" sheetId="3" r:id="rId1"/>
    <sheet name="Plan de Adquisiciones" sheetId="2" r:id="rId2"/>
    <sheet name="Detalle Plan de Adquisiciones" sheetId="1" r:id="rId3"/>
    <sheet name="EP" sheetId="5" r:id="rId4"/>
  </sheets>
  <calcPr calcId="171026"/>
</workbook>
</file>

<file path=xl/calcChain.xml><?xml version="1.0" encoding="utf-8"?>
<calcChain xmlns="http://schemas.openxmlformats.org/spreadsheetml/2006/main">
  <c r="C12" i="2" l="1"/>
  <c r="C13" i="2"/>
  <c r="C14" i="2"/>
  <c r="C15" i="2"/>
  <c r="C16" i="2"/>
  <c r="C17" i="2"/>
  <c r="C18" i="2"/>
  <c r="C19" i="2"/>
  <c r="C11" i="2"/>
  <c r="I28" i="1"/>
  <c r="I24" i="1"/>
  <c r="I18" i="1"/>
  <c r="I20" i="1"/>
  <c r="I21" i="1"/>
  <c r="I22" i="1"/>
  <c r="I23" i="1"/>
  <c r="K13" i="1"/>
  <c r="I13" i="1"/>
  <c r="C25" i="2"/>
  <c r="C26" i="2"/>
  <c r="C24" i="2"/>
  <c r="I25" i="1"/>
  <c r="I6" i="1"/>
  <c r="I7" i="1"/>
  <c r="I19" i="1"/>
  <c r="B28" i="2"/>
  <c r="B20" i="2"/>
  <c r="C20" i="2"/>
  <c r="C28" i="2"/>
  <c r="J26" i="1"/>
  <c r="K26" i="1"/>
  <c r="L26" i="1"/>
  <c r="K7" i="1"/>
  <c r="I26" i="1"/>
</calcChain>
</file>

<file path=xl/sharedStrings.xml><?xml version="1.0" encoding="utf-8"?>
<sst xmlns="http://schemas.openxmlformats.org/spreadsheetml/2006/main" count="184" uniqueCount="108">
  <si>
    <t>PROGRAMA DE CONSTRUCCIÓN DEL TÚNEL INTERNACIONAL PASO DE AGUA NEGRA</t>
  </si>
  <si>
    <t xml:space="preserve">(RG-L1116)
(RG-L1074)
</t>
  </si>
  <si>
    <t>Nombre Organismo Prestatario</t>
  </si>
  <si>
    <t>Nombre Organismo Sub-Ejecutor (si aplica)</t>
  </si>
  <si>
    <t>Iniciales Organismo Sub-ejecutor</t>
  </si>
  <si>
    <t>Ministerio de Transporte (MT) de Argentina y Ministerio de Obras Publicas (MOP) de Chile</t>
  </si>
  <si>
    <t>COMPONENTES? (SI / NO)</t>
  </si>
  <si>
    <t>Nombre de los componentes (listar por numero o letra)</t>
  </si>
  <si>
    <t>SI</t>
  </si>
  <si>
    <t>Componente 1: Soporte técnico y de gestión de EBITAN</t>
  </si>
  <si>
    <t>Componente 2: Apoyo a las unidades técnicas del proyecto: vialidad nacional y gobierno regional</t>
  </si>
  <si>
    <t>Componente 3: Construcción y supervisión de obras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</si>
  <si>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</si>
  <si>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</si>
  <si>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</si>
  <si>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</si>
  <si>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</si>
  <si>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</si>
  <si>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1 de julio de 2020</t>
  </si>
  <si>
    <t>31 julio de 2022</t>
  </si>
  <si>
    <t>2. Versión del Plan de Adquisiciones</t>
  </si>
  <si>
    <t>Versión ( 07-01-2017-) :</t>
  </si>
  <si>
    <t>01 de julio de 2017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</si>
  <si>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</si>
  <si>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</si>
  <si>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</si>
  <si>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</si>
  <si>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</si>
  <si>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</si>
  <si>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</si>
  <si>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</si>
  <si>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</si>
  <si>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</si>
  <si>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</si>
  <si>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</si>
  <si>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</si>
  <si>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</si>
  <si>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4. Componentes</t>
  </si>
  <si>
    <t>Componente de Inversión</t>
  </si>
  <si>
    <t>INFORMACIÓN PARA CARGA INICIAL DEL PLAN DE ADQUISICIONES (EN CURSO Y/O ULTIMO PRESENTADO)</t>
  </si>
  <si>
    <t>Rechazo de Ofertas</t>
  </si>
  <si>
    <t>BIENES</t>
  </si>
  <si>
    <t>Contrato En Ejecución</t>
  </si>
  <si>
    <t>Unidad Ejecutora:</t>
  </si>
  <si>
    <t>Actividad:</t>
  </si>
  <si>
    <t>Descripción adicional:</t>
  </si>
  <si>
    <r>
      <t xml:space="preserve">Método de 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</si>
  <si>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Cantidad de Lotes :</t>
  </si>
  <si>
    <t>Número de Proceso:</t>
  </si>
  <si>
    <t xml:space="preserve">Monto Estimado </t>
  </si>
  <si>
    <t>Componente Asociado:</t>
  </si>
  <si>
    <r>
      <t xml:space="preserve">Método de Revisión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</si>
  <si>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Fechas</t>
  </si>
  <si>
    <r>
      <t>Comentarios</t>
    </r>
    <r>
      <rPr>
        <sz val="8"/>
        <color indexed="9"/>
        <rFont val="Calibri"/>
        <family val="2"/>
        <scheme val="minor"/>
      </rPr>
      <t xml:space="preserve"> - para UCS incluir método de selección</t>
    </r>
  </si>
  <si>
    <t>Contrato Terminado</t>
  </si>
  <si>
    <t>Monto Estimado en US$ ARG</t>
  </si>
  <si>
    <t>Monto Estimado en US$ CH</t>
  </si>
  <si>
    <t>Monto Estimado en US$:</t>
  </si>
  <si>
    <t>Monto Estimado % BID:</t>
  </si>
  <si>
    <t>Monto Estimado % Contraparte:</t>
  </si>
  <si>
    <t>Aviso Especial de Adquisiciones</t>
  </si>
  <si>
    <t>Firma del Contrato</t>
  </si>
  <si>
    <t xml:space="preserve">EBITAN </t>
  </si>
  <si>
    <t>Equipamientos para gestión de la EBITAN: adquisión de software de gestión de obra</t>
  </si>
  <si>
    <t>Comparacion de Precios</t>
  </si>
  <si>
    <t>A determinar</t>
  </si>
  <si>
    <t>Componente 1</t>
  </si>
  <si>
    <t>Ex-Post</t>
  </si>
  <si>
    <t>Politica BID</t>
  </si>
  <si>
    <t>Sistema Nacional</t>
  </si>
  <si>
    <t xml:space="preserve">SUBTOTAL </t>
  </si>
  <si>
    <t>OBRAS</t>
  </si>
  <si>
    <t>Contratación Directa </t>
  </si>
  <si>
    <t>Aviso de Expresiones de Interés</t>
  </si>
  <si>
    <t>Selección basada en el menor costo </t>
  </si>
  <si>
    <t>EBITAN</t>
  </si>
  <si>
    <t>Construcción</t>
  </si>
  <si>
    <t>Componente 3</t>
  </si>
  <si>
    <t>Ex-Ante</t>
  </si>
  <si>
    <t>SUBTOTAL</t>
  </si>
  <si>
    <t xml:space="preserve">  </t>
  </si>
  <si>
    <t>Comparación de Calificaciones</t>
  </si>
  <si>
    <t>CONSULTORÍAS FIRMAS</t>
  </si>
  <si>
    <t>Continuidad de servicios de asistencia técnica</t>
  </si>
  <si>
    <t>Selección Directa</t>
  </si>
  <si>
    <t>Formación de la unidad de auditoría interna</t>
  </si>
  <si>
    <t>Seleccion Basada en la Calidad y Costo</t>
  </si>
  <si>
    <t>Consultoría de gestión ambiental y social</t>
  </si>
  <si>
    <t>Consultoría de comunicación</t>
  </si>
  <si>
    <t>Supervisión de la obra del túnel</t>
  </si>
  <si>
    <t>DV CH y DV AR</t>
  </si>
  <si>
    <t>Consultoría de apoyo a la unidad técnica de la vialidad</t>
  </si>
  <si>
    <t>Componente 2</t>
  </si>
  <si>
    <t>Otras consultorías de apoyo al Comité Ejecutivo</t>
  </si>
  <si>
    <t>Llave en mano</t>
  </si>
  <si>
    <t>Bienes </t>
  </si>
  <si>
    <t>TOTAL</t>
  </si>
  <si>
    <t>3CV</t>
  </si>
  <si>
    <t>Dirección Nacional de Vialidad</t>
  </si>
  <si>
    <t>Entidad Binacional Tunel de Agua Negra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</si>
  <si>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</si>
  <si>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 xml:space="preserve">SI </t>
  </si>
  <si>
    <t>Componente 2: Apoyo a las unidades técnicas del proyecto</t>
  </si>
  <si>
    <t>Componente 3: Construcciones y supervisión de obras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</si>
  <si>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</si>
  <si>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Licitación Pública Internacional</t>
  </si>
  <si>
    <t>Politica BID.  El monto corresponde a lo que se pagará con la primera fase del CLIPP.  El proceso de licitación será por un total de aproximadamente US$1.5 millones</t>
  </si>
  <si>
    <t>Aviso Específico de Adquisiciones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</si>
</sst>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(* #,##0_);_(* \(#,##0\);_(* &quot;-&quot;_);_(@_)"/>
    <numFmt numFmtId="43" formatCode="_(* #,##0.00_);_(* \(#,##0.00\);_(* &quot;-&quot;??_);_(@_)"/>
    <numFmt numFmtId="164" formatCode="[$USD]\ #,##0.00"/>
  </numFmts>
  <fonts count="4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color indexed="9"/>
      <name val="Calibri"/>
      <family val="2"/>
      <scheme val="minor"/>
    </font>
    <font>
      <sz val="9"/>
      <color theme="1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sz val="10"/>
      <name val="Calibri"/>
      <family val="2"/>
    </font>
    <font>
      <sz val="10"/>
      <color theme="1"/>
      <name val="Calibri"/>
      <family val="2"/>
    </font>
    <font>
      <sz val="9"/>
      <color rgb="FF000000"/>
      <name val="Arial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b/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1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32" fillId="0" borderId="0"/>
    <xf numFmtId="43" fontId="33" fillId="0" borderId="0" applyFont="0" applyFill="0" applyBorder="0" applyAlignment="0" applyProtection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20" borderId="28" applyNumberFormat="0" applyAlignment="0" applyProtection="0"/>
    <xf numFmtId="0" fontId="13" fillId="7" borderId="28" applyNumberFormat="0" applyAlignment="0" applyProtection="0"/>
    <xf numFmtId="0" fontId="1" fillId="23" borderId="29" applyNumberFormat="0" applyFont="0" applyAlignment="0" applyProtection="0"/>
    <xf numFmtId="0" fontId="16" fillId="20" borderId="30" applyNumberFormat="0" applyAlignment="0" applyProtection="0"/>
    <xf numFmtId="0" fontId="18" fillId="0" borderId="31" applyNumberFormat="0" applyFill="0" applyAlignment="0" applyProtection="0"/>
    <xf numFmtId="0" fontId="16" fillId="20" borderId="39" applyNumberFormat="0" applyAlignment="0" applyProtection="0"/>
    <xf numFmtId="0" fontId="1" fillId="23" borderId="38" applyNumberFormat="0" applyFont="0" applyAlignment="0" applyProtection="0"/>
    <xf numFmtId="0" fontId="13" fillId="7" borderId="37" applyNumberFormat="0" applyAlignment="0" applyProtection="0"/>
    <xf numFmtId="0" fontId="6" fillId="20" borderId="37" applyNumberFormat="0" applyAlignment="0" applyProtection="0"/>
    <xf numFmtId="0" fontId="18" fillId="0" borderId="40" applyNumberFormat="0" applyFill="0" applyAlignment="0" applyProtection="0"/>
  </cellStyleXfs>
  <cellXfs count="130">
    <xf numFmtId="0" fontId="0" fillId="0" borderId="0" xfId="0"/>
    <xf numFmtId="0" fontId="2" fillId="0" borderId="0" xfId="38"/>
    <xf numFmtId="0" fontId="0" fillId="0" borderId="0" xfId="0"/>
    <xf numFmtId="0" fontId="22" fillId="0" borderId="15" xfId="38" applyFont="1" applyFill="1" applyBorder="1" applyAlignment="1">
      <alignment vertical="center" wrapText="1"/>
    </xf>
    <xf numFmtId="0" fontId="22" fillId="0" borderId="13" xfId="38" applyFont="1" applyFill="1" applyBorder="1" applyAlignment="1">
      <alignment vertical="center" wrapText="1"/>
    </xf>
    <xf numFmtId="0" fontId="22" fillId="0" borderId="14" xfId="38" applyFont="1" applyFill="1" applyBorder="1" applyAlignment="1">
      <alignment vertical="center" wrapText="1"/>
    </xf>
    <xf numFmtId="0" fontId="28" fillId="0" borderId="16" xfId="1" applyFont="1" applyFill="1" applyBorder="1" applyAlignment="1">
      <alignment horizontal="left" vertical="center" wrapText="1"/>
    </xf>
    <xf numFmtId="0" fontId="22" fillId="0" borderId="15" xfId="1" quotePrefix="1" applyFont="1" applyBorder="1" applyAlignment="1" applyProtection="1"/>
    <xf numFmtId="0" fontId="22" fillId="0" borderId="13" xfId="1" applyFont="1" applyBorder="1" applyAlignment="1">
      <alignment vertical="center"/>
    </xf>
    <xf numFmtId="0" fontId="22" fillId="0" borderId="14" xfId="1" applyFont="1" applyBorder="1" applyAlignment="1">
      <alignment vertical="center"/>
    </xf>
    <xf numFmtId="0" fontId="23" fillId="24" borderId="15" xfId="1" applyFont="1" applyFill="1" applyBorder="1" applyAlignment="1">
      <alignment horizontal="center" vertical="center" wrapText="1"/>
    </xf>
    <xf numFmtId="0" fontId="23" fillId="24" borderId="16" xfId="1" applyFont="1" applyFill="1" applyBorder="1" applyAlignment="1">
      <alignment horizontal="center" vertical="center" wrapText="1"/>
    </xf>
    <xf numFmtId="164" fontId="23" fillId="24" borderId="13" xfId="1" applyNumberFormat="1" applyFont="1" applyFill="1" applyBorder="1" applyAlignment="1">
      <alignment horizontal="right" vertical="center" wrapText="1"/>
    </xf>
    <xf numFmtId="164" fontId="23" fillId="24" borderId="14" xfId="1" applyNumberFormat="1" applyFont="1" applyFill="1" applyBorder="1" applyAlignment="1">
      <alignment horizontal="right" vertical="center" wrapText="1"/>
    </xf>
    <xf numFmtId="4" fontId="0" fillId="0" borderId="0" xfId="0" applyNumberFormat="1"/>
    <xf numFmtId="10" fontId="0" fillId="0" borderId="0" xfId="0" applyNumberFormat="1"/>
    <xf numFmtId="0" fontId="22" fillId="0" borderId="0" xfId="38" applyFont="1" applyFill="1" applyBorder="1" applyAlignment="1">
      <alignment vertical="center" wrapText="1"/>
    </xf>
    <xf numFmtId="0" fontId="22" fillId="0" borderId="0" xfId="1" applyFont="1" applyFill="1" applyBorder="1" applyAlignment="1">
      <alignment vertical="center" wrapText="1"/>
    </xf>
    <xf numFmtId="0" fontId="1" fillId="0" borderId="0" xfId="1" applyFont="1" applyBorder="1"/>
    <xf numFmtId="0" fontId="1" fillId="0" borderId="0" xfId="38" applyFont="1" applyBorder="1"/>
    <xf numFmtId="0" fontId="30" fillId="0" borderId="0" xfId="0" applyFont="1" applyBorder="1"/>
    <xf numFmtId="0" fontId="22" fillId="0" borderId="0" xfId="1" applyFont="1" applyFill="1" applyBorder="1" applyAlignment="1">
      <alignment horizontal="left" vertical="center" wrapText="1"/>
    </xf>
    <xf numFmtId="0" fontId="28" fillId="0" borderId="16" xfId="38" applyFont="1" applyFill="1" applyBorder="1" applyAlignment="1">
      <alignment vertical="center" wrapText="1"/>
    </xf>
    <xf numFmtId="0" fontId="30" fillId="0" borderId="13" xfId="38" applyFont="1" applyFill="1" applyBorder="1" applyAlignment="1">
      <alignment vertical="center" wrapText="1"/>
    </xf>
    <xf numFmtId="3" fontId="29" fillId="0" borderId="13" xfId="38" applyNumberFormat="1" applyFont="1" applyFill="1" applyBorder="1" applyAlignment="1">
      <alignment vertical="center" wrapText="1"/>
    </xf>
    <xf numFmtId="43" fontId="0" fillId="0" borderId="0" xfId="45" applyFont="1"/>
    <xf numFmtId="3" fontId="22" fillId="0" borderId="13" xfId="38" applyNumberFormat="1" applyFont="1" applyFill="1" applyBorder="1" applyAlignment="1">
      <alignment vertical="center" wrapText="1"/>
    </xf>
    <xf numFmtId="0" fontId="22" fillId="0" borderId="13" xfId="1" applyFont="1" applyFill="1" applyBorder="1" applyAlignment="1">
      <alignment horizontal="center" vertical="center" wrapText="1"/>
    </xf>
    <xf numFmtId="0" fontId="22" fillId="0" borderId="14" xfId="1" applyFont="1" applyFill="1" applyBorder="1" applyAlignment="1">
      <alignment horizontal="center" vertical="center" wrapText="1"/>
    </xf>
    <xf numFmtId="3" fontId="0" fillId="0" borderId="0" xfId="0" applyNumberFormat="1"/>
    <xf numFmtId="0" fontId="22" fillId="0" borderId="27" xfId="38" applyFont="1" applyFill="1" applyBorder="1" applyAlignment="1">
      <alignment vertical="center" wrapText="1"/>
    </xf>
    <xf numFmtId="3" fontId="2" fillId="0" borderId="0" xfId="38" applyNumberFormat="1"/>
    <xf numFmtId="10" fontId="24" fillId="24" borderId="32" xfId="46" applyNumberFormat="1" applyFont="1" applyFill="1" applyBorder="1" applyAlignment="1">
      <alignment horizontal="center" vertical="center" wrapText="1"/>
    </xf>
    <xf numFmtId="4" fontId="24" fillId="24" borderId="32" xfId="46" applyNumberFormat="1" applyFont="1" applyFill="1" applyBorder="1" applyAlignment="1">
      <alignment horizontal="center" vertical="center" wrapText="1"/>
    </xf>
    <xf numFmtId="0" fontId="22" fillId="0" borderId="32" xfId="1" applyFont="1" applyBorder="1" applyAlignment="1">
      <alignment horizontal="center" vertical="center"/>
    </xf>
    <xf numFmtId="0" fontId="22" fillId="0" borderId="33" xfId="1" applyFont="1" applyBorder="1" applyAlignment="1">
      <alignment horizontal="center" vertical="center"/>
    </xf>
    <xf numFmtId="0" fontId="23" fillId="24" borderId="32" xfId="1" applyFont="1" applyFill="1" applyBorder="1" applyAlignment="1">
      <alignment horizontal="center" vertical="center" wrapText="1"/>
    </xf>
    <xf numFmtId="0" fontId="23" fillId="24" borderId="33" xfId="1" applyFont="1" applyFill="1" applyBorder="1" applyAlignment="1">
      <alignment horizontal="center" vertical="center" wrapText="1"/>
    </xf>
    <xf numFmtId="164" fontId="22" fillId="0" borderId="33" xfId="1" applyNumberFormat="1" applyFont="1" applyFill="1" applyBorder="1" applyAlignment="1">
      <alignment horizontal="right" vertical="center" wrapText="1"/>
    </xf>
    <xf numFmtId="43" fontId="22" fillId="0" borderId="33" xfId="45" applyFont="1" applyFill="1" applyBorder="1" applyAlignment="1">
      <alignment horizontal="right" vertical="center" wrapText="1"/>
    </xf>
    <xf numFmtId="4" fontId="24" fillId="24" borderId="32" xfId="38" applyNumberFormat="1" applyFont="1" applyFill="1" applyBorder="1" applyAlignment="1">
      <alignment horizontal="center" vertical="center" wrapText="1"/>
    </xf>
    <xf numFmtId="0" fontId="22" fillId="0" borderId="32" xfId="38" applyFont="1" applyFill="1" applyBorder="1" applyAlignment="1">
      <alignment vertical="center" wrapText="1"/>
    </xf>
    <xf numFmtId="0" fontId="22" fillId="0" borderId="32" xfId="38" applyFont="1" applyFill="1" applyBorder="1" applyAlignment="1">
      <alignment horizontal="left" wrapText="1"/>
    </xf>
    <xf numFmtId="0" fontId="30" fillId="0" borderId="32" xfId="38" applyFont="1" applyFill="1" applyBorder="1" applyAlignment="1">
      <alignment vertical="center" wrapText="1"/>
    </xf>
    <xf numFmtId="3" fontId="22" fillId="0" borderId="32" xfId="38" applyNumberFormat="1" applyFont="1" applyFill="1" applyBorder="1" applyAlignment="1">
      <alignment vertical="center" wrapText="1"/>
    </xf>
    <xf numFmtId="3" fontId="22" fillId="0" borderId="32" xfId="38" applyNumberFormat="1" applyFont="1" applyFill="1" applyBorder="1" applyAlignment="1">
      <alignment wrapText="1"/>
    </xf>
    <xf numFmtId="0" fontId="22" fillId="0" borderId="32" xfId="38" applyFont="1" applyFill="1" applyBorder="1" applyAlignment="1">
      <alignment wrapText="1"/>
    </xf>
    <xf numFmtId="0" fontId="22" fillId="0" borderId="33" xfId="38" applyFont="1" applyFill="1" applyBorder="1" applyAlignment="1">
      <alignment horizontal="left" wrapText="1"/>
    </xf>
    <xf numFmtId="0" fontId="22" fillId="0" borderId="33" xfId="38" applyFont="1" applyFill="1" applyBorder="1" applyAlignment="1">
      <alignment vertical="center" wrapText="1"/>
    </xf>
    <xf numFmtId="0" fontId="37" fillId="26" borderId="32" xfId="0" applyFont="1" applyFill="1" applyBorder="1" applyAlignment="1">
      <alignment vertical="center" wrapText="1"/>
    </xf>
    <xf numFmtId="0" fontId="22" fillId="0" borderId="33" xfId="38" applyFont="1" applyFill="1" applyBorder="1" applyAlignment="1">
      <alignment wrapText="1"/>
    </xf>
    <xf numFmtId="0" fontId="0" fillId="0" borderId="32" xfId="0" applyFill="1" applyBorder="1" applyAlignment="1">
      <alignment horizontal="center" wrapText="1"/>
    </xf>
    <xf numFmtId="0" fontId="36" fillId="0" borderId="32" xfId="44" applyFont="1" applyBorder="1" applyAlignment="1">
      <alignment horizontal="justify" wrapText="1"/>
    </xf>
    <xf numFmtId="164" fontId="22" fillId="0" borderId="32" xfId="1" applyNumberFormat="1" applyFont="1" applyFill="1" applyBorder="1" applyAlignment="1">
      <alignment horizontal="right" vertical="center" wrapText="1"/>
    </xf>
    <xf numFmtId="0" fontId="22" fillId="0" borderId="15" xfId="1" applyFont="1" applyBorder="1" applyAlignment="1" applyProtection="1"/>
    <xf numFmtId="0" fontId="0" fillId="0" borderId="0" xfId="0"/>
    <xf numFmtId="0" fontId="1" fillId="0" borderId="0" xfId="1"/>
    <xf numFmtId="0" fontId="26" fillId="24" borderId="10" xfId="1" applyFont="1" applyFill="1" applyBorder="1" applyAlignment="1">
      <alignment horizontal="center" vertical="center"/>
    </xf>
    <xf numFmtId="0" fontId="26" fillId="24" borderId="11" xfId="1" applyFont="1" applyFill="1" applyBorder="1" applyAlignment="1">
      <alignment horizontal="center" vertical="center"/>
    </xf>
    <xf numFmtId="0" fontId="26" fillId="24" borderId="12" xfId="1" applyFont="1" applyFill="1" applyBorder="1" applyAlignment="1">
      <alignment horizontal="center" vertical="center" wrapText="1"/>
    </xf>
    <xf numFmtId="0" fontId="22" fillId="0" borderId="32" xfId="1" applyFont="1" applyBorder="1" applyAlignment="1">
      <alignment vertical="center"/>
    </xf>
    <xf numFmtId="0" fontId="22" fillId="0" borderId="33" xfId="1" applyFont="1" applyBorder="1" applyAlignment="1">
      <alignment vertical="center"/>
    </xf>
    <xf numFmtId="0" fontId="27" fillId="24" borderId="18" xfId="1" applyFont="1" applyFill="1" applyBorder="1" applyAlignment="1">
      <alignment horizontal="center" vertical="center"/>
    </xf>
    <xf numFmtId="0" fontId="27" fillId="24" borderId="19" xfId="1" applyFont="1" applyFill="1" applyBorder="1" applyAlignment="1">
      <alignment horizontal="center" vertical="center"/>
    </xf>
    <xf numFmtId="0" fontId="22" fillId="0" borderId="0" xfId="1" applyFont="1" applyAlignment="1">
      <alignment vertical="center"/>
    </xf>
    <xf numFmtId="0" fontId="22" fillId="0" borderId="15" xfId="1" applyFont="1" applyBorder="1" applyAlignment="1" applyProtection="1">
      <alignment wrapText="1"/>
    </xf>
    <xf numFmtId="43" fontId="0" fillId="0" borderId="0" xfId="0" applyNumberFormat="1"/>
    <xf numFmtId="10" fontId="24" fillId="24" borderId="32" xfId="38" applyNumberFormat="1" applyFont="1" applyFill="1" applyBorder="1" applyAlignment="1">
      <alignment horizontal="center" vertical="center" wrapText="1"/>
    </xf>
    <xf numFmtId="0" fontId="22" fillId="0" borderId="15" xfId="1" applyFont="1" applyBorder="1" applyAlignment="1">
      <alignment horizontal="center" vertical="center"/>
    </xf>
    <xf numFmtId="0" fontId="34" fillId="0" borderId="0" xfId="0" applyFont="1" applyAlignment="1">
      <alignment horizontal="center"/>
    </xf>
    <xf numFmtId="0" fontId="24" fillId="24" borderId="32" xfId="38" applyFont="1" applyFill="1" applyBorder="1" applyAlignment="1">
      <alignment horizontal="center" vertical="center" wrapText="1"/>
    </xf>
    <xf numFmtId="0" fontId="23" fillId="24" borderId="32" xfId="38" applyFont="1" applyFill="1" applyBorder="1" applyAlignment="1">
      <alignment horizontal="left" vertical="center" wrapText="1"/>
    </xf>
    <xf numFmtId="0" fontId="22" fillId="25" borderId="32" xfId="38" applyFont="1" applyFill="1" applyBorder="1" applyAlignment="1">
      <alignment wrapText="1"/>
    </xf>
    <xf numFmtId="3" fontId="22" fillId="25" borderId="32" xfId="38" applyNumberFormat="1" applyFont="1" applyFill="1" applyBorder="1" applyAlignment="1">
      <alignment wrapText="1"/>
    </xf>
    <xf numFmtId="3" fontId="29" fillId="0" borderId="0" xfId="38" applyNumberFormat="1" applyFont="1" applyFill="1" applyBorder="1" applyAlignment="1">
      <alignment vertical="center" wrapText="1"/>
    </xf>
    <xf numFmtId="0" fontId="28" fillId="0" borderId="42" xfId="38" applyFont="1" applyFill="1" applyBorder="1" applyAlignment="1">
      <alignment vertical="center" wrapText="1"/>
    </xf>
    <xf numFmtId="3" fontId="22" fillId="0" borderId="43" xfId="38" applyNumberFormat="1" applyFont="1" applyFill="1" applyBorder="1" applyAlignment="1">
      <alignment vertical="center" wrapText="1"/>
    </xf>
    <xf numFmtId="0" fontId="22" fillId="0" borderId="44" xfId="38" applyFont="1" applyFill="1" applyBorder="1" applyAlignment="1">
      <alignment vertical="center" wrapText="1"/>
    </xf>
    <xf numFmtId="0" fontId="37" fillId="25" borderId="32" xfId="0" applyFont="1" applyFill="1" applyBorder="1" applyAlignment="1">
      <alignment vertical="center" wrapText="1"/>
    </xf>
    <xf numFmtId="0" fontId="28" fillId="0" borderId="0" xfId="1" applyFont="1" applyFill="1" applyBorder="1" applyAlignment="1">
      <alignment horizontal="left" vertical="center" wrapText="1"/>
    </xf>
    <xf numFmtId="0" fontId="40" fillId="0" borderId="0" xfId="0" applyFont="1"/>
    <xf numFmtId="0" fontId="28" fillId="0" borderId="45" xfId="38" applyFont="1" applyFill="1" applyBorder="1" applyAlignment="1">
      <alignment wrapText="1"/>
    </xf>
    <xf numFmtId="0" fontId="38" fillId="0" borderId="41" xfId="38" applyFont="1" applyFill="1" applyBorder="1" applyAlignment="1">
      <alignment wrapText="1"/>
    </xf>
    <xf numFmtId="0" fontId="28" fillId="0" borderId="41" xfId="38" applyFont="1" applyFill="1" applyBorder="1" applyAlignment="1">
      <alignment vertical="center" wrapText="1"/>
    </xf>
    <xf numFmtId="3" fontId="40" fillId="0" borderId="41" xfId="0" applyNumberFormat="1" applyFont="1" applyFill="1" applyBorder="1" applyAlignment="1">
      <alignment horizontal="right" wrapText="1"/>
    </xf>
    <xf numFmtId="3" fontId="40" fillId="0" borderId="41" xfId="0" applyNumberFormat="1" applyFont="1" applyFill="1" applyBorder="1" applyAlignment="1">
      <alignment wrapText="1"/>
    </xf>
    <xf numFmtId="0" fontId="28" fillId="0" borderId="46" xfId="38" applyFont="1" applyFill="1" applyBorder="1" applyAlignment="1">
      <alignment wrapText="1"/>
    </xf>
    <xf numFmtId="0" fontId="40" fillId="0" borderId="18" xfId="0" applyFont="1" applyBorder="1"/>
    <xf numFmtId="0" fontId="40" fillId="0" borderId="47" xfId="0" applyFont="1" applyBorder="1"/>
    <xf numFmtId="3" fontId="40" fillId="0" borderId="47" xfId="0" applyNumberFormat="1" applyFont="1" applyBorder="1"/>
    <xf numFmtId="0" fontId="40" fillId="0" borderId="19" xfId="0" applyFont="1" applyBorder="1"/>
    <xf numFmtId="0" fontId="28" fillId="0" borderId="48" xfId="38" applyFont="1" applyFill="1" applyBorder="1" applyAlignment="1">
      <alignment vertical="center" wrapText="1"/>
    </xf>
    <xf numFmtId="0" fontId="40" fillId="0" borderId="22" xfId="0" applyFont="1" applyBorder="1"/>
    <xf numFmtId="3" fontId="40" fillId="0" borderId="22" xfId="0" applyNumberFormat="1" applyFont="1" applyBorder="1"/>
    <xf numFmtId="0" fontId="40" fillId="0" borderId="49" xfId="0" applyFont="1" applyBorder="1"/>
    <xf numFmtId="0" fontId="37" fillId="25" borderId="26" xfId="0" applyFont="1" applyFill="1" applyBorder="1" applyAlignment="1">
      <alignment horizontal="justify" vertical="center" wrapText="1"/>
    </xf>
    <xf numFmtId="0" fontId="22" fillId="0" borderId="50" xfId="38" applyFont="1" applyFill="1" applyBorder="1" applyAlignment="1">
      <alignment wrapText="1"/>
    </xf>
    <xf numFmtId="0" fontId="22" fillId="0" borderId="45" xfId="1" applyFont="1" applyBorder="1" applyAlignment="1">
      <alignment horizontal="center" vertical="center" wrapText="1"/>
    </xf>
    <xf numFmtId="0" fontId="22" fillId="0" borderId="20" xfId="1" applyFont="1" applyBorder="1" applyAlignment="1">
      <alignment horizontal="center" vertical="center" wrapText="1"/>
    </xf>
    <xf numFmtId="0" fontId="22" fillId="0" borderId="21" xfId="1" applyFont="1" applyBorder="1" applyAlignment="1">
      <alignment horizontal="center" vertical="center" wrapText="1"/>
    </xf>
    <xf numFmtId="0" fontId="22" fillId="0" borderId="15" xfId="1" applyFont="1" applyBorder="1" applyAlignment="1">
      <alignment horizontal="center" vertical="center"/>
    </xf>
    <xf numFmtId="0" fontId="22" fillId="0" borderId="16" xfId="1" applyFont="1" applyBorder="1" applyAlignment="1">
      <alignment horizontal="center" vertical="center"/>
    </xf>
    <xf numFmtId="0" fontId="22" fillId="0" borderId="0" xfId="1" applyFont="1" applyAlignment="1">
      <alignment horizontal="left" vertical="center" wrapText="1"/>
    </xf>
    <xf numFmtId="0" fontId="22" fillId="0" borderId="0" xfId="38" applyFont="1" applyAlignment="1">
      <alignment horizontal="left" vertical="center" wrapText="1"/>
    </xf>
    <xf numFmtId="0" fontId="34" fillId="0" borderId="0" xfId="0" applyFont="1" applyAlignment="1">
      <alignment horizontal="center"/>
    </xf>
    <xf numFmtId="0" fontId="34" fillId="0" borderId="22" xfId="0" applyFont="1" applyBorder="1" applyAlignment="1">
      <alignment horizontal="center" vertical="center" wrapText="1"/>
    </xf>
    <xf numFmtId="0" fontId="34" fillId="0" borderId="22" xfId="0" applyFont="1" applyBorder="1" applyAlignment="1">
      <alignment horizontal="center" vertical="center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1" xfId="1" applyFont="1" applyFill="1" applyBorder="1" applyAlignment="1">
      <alignment horizontal="center" vertical="center" wrapText="1"/>
    </xf>
    <xf numFmtId="0" fontId="23" fillId="24" borderId="12" xfId="1" applyFont="1" applyFill="1" applyBorder="1" applyAlignment="1">
      <alignment horizontal="center" vertical="center" wrapText="1"/>
    </xf>
    <xf numFmtId="0" fontId="28" fillId="0" borderId="17" xfId="1" applyFont="1" applyFill="1" applyBorder="1" applyAlignment="1">
      <alignment horizontal="center" vertical="center" wrapText="1"/>
    </xf>
    <xf numFmtId="0" fontId="29" fillId="0" borderId="41" xfId="1" applyFont="1" applyFill="1" applyBorder="1" applyAlignment="1">
      <alignment horizontal="center" vertical="center" wrapText="1"/>
    </xf>
    <xf numFmtId="0" fontId="22" fillId="0" borderId="13" xfId="1" applyNumberFormat="1" applyFont="1" applyFill="1" applyBorder="1" applyAlignment="1">
      <alignment horizontal="center" vertical="center" wrapText="1"/>
    </xf>
    <xf numFmtId="0" fontId="22" fillId="0" borderId="14" xfId="1" applyNumberFormat="1" applyFont="1" applyFill="1" applyBorder="1" applyAlignment="1">
      <alignment horizontal="center" vertical="center" wrapText="1"/>
    </xf>
    <xf numFmtId="0" fontId="24" fillId="24" borderId="32" xfId="38" applyFont="1" applyFill="1" applyBorder="1" applyAlignment="1">
      <alignment horizontal="center" vertical="center" wrapText="1"/>
    </xf>
    <xf numFmtId="0" fontId="24" fillId="24" borderId="33" xfId="38" applyFont="1" applyFill="1" applyBorder="1" applyAlignment="1">
      <alignment horizontal="center" vertical="center" wrapText="1"/>
    </xf>
    <xf numFmtId="0" fontId="25" fillId="0" borderId="34" xfId="38" applyFont="1" applyFill="1" applyBorder="1" applyAlignment="1">
      <alignment horizontal="left" vertical="center" wrapText="1"/>
    </xf>
    <xf numFmtId="0" fontId="25" fillId="0" borderId="35" xfId="38" applyFont="1" applyFill="1" applyBorder="1" applyAlignment="1">
      <alignment horizontal="left" vertical="center" wrapText="1"/>
    </xf>
    <xf numFmtId="0" fontId="25" fillId="0" borderId="36" xfId="38" applyFont="1" applyFill="1" applyBorder="1" applyAlignment="1">
      <alignment horizontal="left" vertical="center" wrapText="1"/>
    </xf>
    <xf numFmtId="0" fontId="23" fillId="24" borderId="23" xfId="38" applyFont="1" applyFill="1" applyBorder="1" applyAlignment="1">
      <alignment horizontal="left" vertical="center" wrapText="1"/>
    </xf>
    <xf numFmtId="0" fontId="23" fillId="24" borderId="24" xfId="38" applyFont="1" applyFill="1" applyBorder="1" applyAlignment="1">
      <alignment horizontal="left" vertical="center" wrapText="1"/>
    </xf>
    <xf numFmtId="0" fontId="23" fillId="24" borderId="25" xfId="38" applyFont="1" applyFill="1" applyBorder="1" applyAlignment="1">
      <alignment horizontal="left" vertical="center" wrapText="1"/>
    </xf>
    <xf numFmtId="0" fontId="24" fillId="24" borderId="15" xfId="38" applyFont="1" applyFill="1" applyBorder="1" applyAlignment="1">
      <alignment horizontal="center" vertical="center" wrapText="1"/>
    </xf>
    <xf numFmtId="0" fontId="24" fillId="24" borderId="41" xfId="38" applyFont="1" applyFill="1" applyBorder="1" applyAlignment="1">
      <alignment horizontal="center" vertical="center" wrapText="1"/>
    </xf>
    <xf numFmtId="0" fontId="24" fillId="24" borderId="32" xfId="38" applyFont="1" applyFill="1" applyBorder="1" applyAlignment="1">
      <alignment horizontal="center" vertical="center"/>
    </xf>
    <xf numFmtId="0" fontId="23" fillId="24" borderId="10" xfId="38" applyFont="1" applyFill="1" applyBorder="1" applyAlignment="1">
      <alignment horizontal="left" vertical="center" wrapText="1"/>
    </xf>
    <xf numFmtId="0" fontId="23" fillId="24" borderId="11" xfId="38" applyFont="1" applyFill="1" applyBorder="1" applyAlignment="1">
      <alignment horizontal="left" vertical="center" wrapText="1"/>
    </xf>
    <xf numFmtId="0" fontId="23" fillId="24" borderId="12" xfId="38" applyFont="1" applyFill="1" applyBorder="1" applyAlignment="1">
      <alignment horizontal="left" vertical="center" wrapText="1"/>
    </xf>
    <xf numFmtId="0" fontId="23" fillId="24" borderId="32" xfId="38" applyFont="1" applyFill="1" applyBorder="1" applyAlignment="1">
      <alignment horizontal="left" vertical="center" wrapText="1"/>
    </xf>
    <xf numFmtId="0" fontId="22" fillId="0" borderId="0" xfId="46" applyFont="1" applyAlignment="1">
      <alignment horizontal="left" vertical="center" wrapText="1"/>
    </xf>
  </cellXfs>
  <cellStyles count="61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alculation 2 2" xfId="51"/>
    <cellStyle name="Calculation 2 3" xfId="59"/>
    <cellStyle name="Check Cell 2" xfId="28"/>
    <cellStyle name="Comma" xfId="45" builtinId="3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Input 2 2" xfId="52"/>
    <cellStyle name="Input 2 3" xfId="58"/>
    <cellStyle name="Linked Cell 2" xfId="36"/>
    <cellStyle name="Millares [0] 2 2" xfId="48"/>
    <cellStyle name="Millares 2 2" xfId="50"/>
    <cellStyle name="Neutral 2" xfId="37"/>
    <cellStyle name="Normal" xfId="0" builtinId="0"/>
    <cellStyle name="Normal 14" xfId="47"/>
    <cellStyle name="Normal 2" xfId="38"/>
    <cellStyle name="Normal 2 2" xfId="46"/>
    <cellStyle name="Normal 3" xfId="1"/>
    <cellStyle name="Normal 4" xfId="44"/>
    <cellStyle name="Note 2" xfId="39"/>
    <cellStyle name="Note 2 2" xfId="53"/>
    <cellStyle name="Note 2 3" xfId="57"/>
    <cellStyle name="Output 2" xfId="40"/>
    <cellStyle name="Output 2 2" xfId="54"/>
    <cellStyle name="Output 2 3" xfId="56"/>
    <cellStyle name="Porcentaje 2" xfId="49"/>
    <cellStyle name="Title 2" xfId="41"/>
    <cellStyle name="Total 2" xfId="42"/>
    <cellStyle name="Total 2 2" xfId="55"/>
    <cellStyle name="Total 2 3" xfId="60"/>
    <cellStyle name="Warning Text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2"/>
  <sheetViews>
    <sheetView workbookViewId="0">
      <selection activeCell="C18" sqref="C18"/>
    </sheetView>
  </sheetViews>
  <sheetFormatPr defaultColWidth="9.109375" defaultRowHeight="14.4" x14ac:dyDescent="0.3"/>
  <cols>
    <col min="2" max="2" width="55" customWidth="1"/>
    <col min="3" max="3" width="45.6640625" bestFit="1" customWidth="1"/>
    <col min="4" max="4" width="30.88671875" bestFit="1" customWidth="1"/>
  </cols>
  <sheetData>
    <row r="1" spans="2:4" s="2" customFormat="1" ht="15.6" x14ac:dyDescent="0.3">
      <c r="B1" s="69"/>
      <c r="C1" s="69"/>
      <c r="D1" s="69"/>
    </row>
    <row r="2" spans="2:4" s="2" customFormat="1" ht="15.6" x14ac:dyDescent="0.3">
      <c r="B2" s="104" t="s">
        <v>0</v>
      </c>
      <c r="C2" s="104"/>
      <c r="D2" s="104"/>
    </row>
    <row r="3" spans="2:4" ht="16.2" thickBot="1" x14ac:dyDescent="0.35">
      <c r="B3" s="105" t="s">
        <v>1</v>
      </c>
      <c r="C3" s="106"/>
      <c r="D3" s="106"/>
    </row>
    <row r="4" spans="2:4" x14ac:dyDescent="0.3">
      <c r="B4" s="57" t="s">
        <v>2</v>
      </c>
      <c r="C4" s="58" t="s">
        <v>3</v>
      </c>
      <c r="D4" s="59" t="s">
        <v>4</v>
      </c>
    </row>
    <row r="5" spans="2:4" x14ac:dyDescent="0.3">
      <c r="B5" s="97" t="s">
        <v>5</v>
      </c>
      <c r="C5" s="60"/>
      <c r="D5" s="61"/>
    </row>
    <row r="6" spans="2:4" x14ac:dyDescent="0.3">
      <c r="B6" s="98"/>
      <c r="C6" s="60"/>
      <c r="D6" s="61"/>
    </row>
    <row r="7" spans="2:4" x14ac:dyDescent="0.3">
      <c r="B7" s="98"/>
      <c r="C7" s="60"/>
      <c r="D7" s="61"/>
    </row>
    <row r="8" spans="2:4" x14ac:dyDescent="0.3">
      <c r="B8" s="98"/>
      <c r="C8" s="34"/>
      <c r="D8" s="35"/>
    </row>
    <row r="9" spans="2:4" x14ac:dyDescent="0.3">
      <c r="B9" s="98"/>
      <c r="C9" s="60"/>
      <c r="D9" s="61"/>
    </row>
    <row r="10" spans="2:4" x14ac:dyDescent="0.3">
      <c r="B10" s="98"/>
      <c r="C10" s="60"/>
      <c r="D10" s="61"/>
    </row>
    <row r="11" spans="2:4" ht="15" thickBot="1" x14ac:dyDescent="0.35">
      <c r="B11" s="99"/>
      <c r="C11" s="8"/>
      <c r="D11" s="9"/>
    </row>
    <row r="12" spans="2:4" x14ac:dyDescent="0.3">
      <c r="B12" s="55"/>
      <c r="C12" s="55"/>
      <c r="D12" s="55"/>
    </row>
    <row r="13" spans="2:4" ht="49.5" customHeight="1" x14ac:dyDescent="0.3">
      <c r="B13" s="102"/>
      <c r="C13" s="102"/>
      <c r="D13" s="56"/>
    </row>
    <row r="14" spans="2:4" ht="15" thickBot="1" x14ac:dyDescent="0.35">
      <c r="B14" s="56"/>
      <c r="C14" s="56"/>
      <c r="D14" s="56"/>
    </row>
    <row r="15" spans="2:4" x14ac:dyDescent="0.3">
      <c r="B15" s="62" t="s">
        <v>6</v>
      </c>
      <c r="C15" s="63" t="s">
        <v>7</v>
      </c>
      <c r="D15" s="64"/>
    </row>
    <row r="16" spans="2:4" x14ac:dyDescent="0.3">
      <c r="B16" s="100" t="s">
        <v>8</v>
      </c>
      <c r="C16" s="54" t="s">
        <v>9</v>
      </c>
      <c r="D16" s="64"/>
    </row>
    <row r="17" spans="2:4" ht="27.6" x14ac:dyDescent="0.3">
      <c r="B17" s="100"/>
      <c r="C17" s="65" t="s">
        <v>10</v>
      </c>
      <c r="D17" s="56"/>
    </row>
    <row r="18" spans="2:4" x14ac:dyDescent="0.3">
      <c r="B18" s="100"/>
      <c r="C18" s="54" t="s">
        <v>11</v>
      </c>
      <c r="D18" s="56"/>
    </row>
    <row r="19" spans="2:4" x14ac:dyDescent="0.3">
      <c r="B19" s="100"/>
      <c r="C19" s="60"/>
      <c r="D19" s="55"/>
    </row>
    <row r="20" spans="2:4" ht="15" thickBot="1" x14ac:dyDescent="0.35">
      <c r="B20" s="101"/>
      <c r="C20" s="60"/>
      <c r="D20" s="55"/>
    </row>
    <row r="21" spans="2:4" x14ac:dyDescent="0.3">
      <c r="B21" s="55"/>
      <c r="C21" s="55"/>
      <c r="D21" s="55"/>
    </row>
    <row r="22" spans="2:4" ht="54" customHeight="1" x14ac:dyDescent="0.3">
      <c r="B22" s="103"/>
      <c r="C22" s="103"/>
      <c r="D22" s="55"/>
    </row>
  </sheetData>
  <mergeCells count="6">
    <mergeCell ref="B5:B11"/>
    <mergeCell ref="B16:B20"/>
    <mergeCell ref="B13:C13"/>
    <mergeCell ref="B22:C22"/>
    <mergeCell ref="B2:D2"/>
    <mergeCell ref="B3:D3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G20" sqref="G20"/>
    </sheetView>
  </sheetViews>
  <sheetFormatPr defaultColWidth="9.109375" defaultRowHeight="14.4" x14ac:dyDescent="0.3"/>
  <cols>
    <col min="1" max="1" width="53" customWidth="1"/>
    <col min="2" max="2" width="51.109375" customWidth="1"/>
    <col min="3" max="3" width="56.33203125" customWidth="1"/>
  </cols>
  <sheetData>
    <row r="1" spans="1:3" ht="15" thickBot="1" x14ac:dyDescent="0.35">
      <c r="A1" s="111" t="s">
        <v>12</v>
      </c>
      <c r="B1" s="111"/>
      <c r="C1" s="111"/>
    </row>
    <row r="2" spans="1:3" ht="15.6" x14ac:dyDescent="0.3">
      <c r="A2" s="107" t="s">
        <v>13</v>
      </c>
      <c r="B2" s="108"/>
      <c r="C2" s="109"/>
    </row>
    <row r="3" spans="1:3" ht="15.6" x14ac:dyDescent="0.3">
      <c r="A3" s="10" t="s">
        <v>14</v>
      </c>
      <c r="B3" s="36" t="s">
        <v>15</v>
      </c>
      <c r="C3" s="37" t="s">
        <v>16</v>
      </c>
    </row>
    <row r="4" spans="1:3" ht="15" thickBot="1" x14ac:dyDescent="0.35">
      <c r="A4" s="6" t="s">
        <v>17</v>
      </c>
      <c r="B4" s="27" t="s">
        <v>18</v>
      </c>
      <c r="C4" s="28" t="s">
        <v>19</v>
      </c>
    </row>
    <row r="5" spans="1:3" ht="15" thickBot="1" x14ac:dyDescent="0.35">
      <c r="A5" s="110"/>
      <c r="B5" s="110"/>
      <c r="C5" s="110"/>
    </row>
    <row r="6" spans="1:3" ht="15.6" x14ac:dyDescent="0.3">
      <c r="A6" s="107" t="s">
        <v>20</v>
      </c>
      <c r="B6" s="108"/>
      <c r="C6" s="109"/>
    </row>
    <row r="7" spans="1:3" ht="15" thickBot="1" x14ac:dyDescent="0.35">
      <c r="A7" s="6" t="s">
        <v>21</v>
      </c>
      <c r="B7" s="112" t="s">
        <v>22</v>
      </c>
      <c r="C7" s="113"/>
    </row>
    <row r="8" spans="1:3" ht="15" thickBot="1" x14ac:dyDescent="0.35">
      <c r="A8" s="110"/>
      <c r="B8" s="110"/>
      <c r="C8" s="110"/>
    </row>
    <row r="9" spans="1:3" ht="15.6" x14ac:dyDescent="0.3">
      <c r="A9" s="107" t="s">
        <v>23</v>
      </c>
      <c r="B9" s="108"/>
      <c r="C9" s="109"/>
    </row>
    <row r="10" spans="1:3" ht="15.6" x14ac:dyDescent="0.3">
      <c r="A10" s="10" t="s">
        <v>24</v>
      </c>
      <c r="B10" s="36" t="s">
        <v>25</v>
      </c>
      <c r="C10" s="37" t="s">
        <v>26</v>
      </c>
    </row>
    <row r="11" spans="1:3" x14ac:dyDescent="0.3">
      <c r="A11" s="7" t="s">
        <v>27</v>
      </c>
      <c r="B11" s="53">
        <v>242900000</v>
      </c>
      <c r="C11" s="53">
        <f>B11</f>
        <v>242900000</v>
      </c>
    </row>
    <row r="12" spans="1:3" x14ac:dyDescent="0.3">
      <c r="A12" s="7" t="s">
        <v>28</v>
      </c>
      <c r="B12" s="53">
        <v>300000</v>
      </c>
      <c r="C12" s="53">
        <f t="shared" ref="C12:C19" si="0">B12</f>
        <v>300000</v>
      </c>
    </row>
    <row r="13" spans="1:3" x14ac:dyDescent="0.3">
      <c r="A13" s="7" t="s">
        <v>29</v>
      </c>
      <c r="B13" s="53">
        <v>0</v>
      </c>
      <c r="C13" s="53">
        <f t="shared" si="0"/>
        <v>0</v>
      </c>
    </row>
    <row r="14" spans="1:3" x14ac:dyDescent="0.3">
      <c r="A14" s="7" t="s">
        <v>30</v>
      </c>
      <c r="B14" s="53">
        <v>0</v>
      </c>
      <c r="C14" s="53">
        <f t="shared" si="0"/>
        <v>0</v>
      </c>
    </row>
    <row r="15" spans="1:3" x14ac:dyDescent="0.3">
      <c r="A15" s="7" t="s">
        <v>31</v>
      </c>
      <c r="B15" s="53">
        <v>0</v>
      </c>
      <c r="C15" s="53">
        <f t="shared" si="0"/>
        <v>0</v>
      </c>
    </row>
    <row r="16" spans="1:3" x14ac:dyDescent="0.3">
      <c r="A16" s="7" t="s">
        <v>32</v>
      </c>
      <c r="B16" s="53">
        <v>36800000</v>
      </c>
      <c r="C16" s="53">
        <f t="shared" si="0"/>
        <v>36800000</v>
      </c>
    </row>
    <row r="17" spans="1:3" x14ac:dyDescent="0.3">
      <c r="A17" s="54" t="s">
        <v>33</v>
      </c>
      <c r="B17" s="53">
        <v>0</v>
      </c>
      <c r="C17" s="53">
        <f t="shared" si="0"/>
        <v>0</v>
      </c>
    </row>
    <row r="18" spans="1:3" x14ac:dyDescent="0.3">
      <c r="A18" s="7" t="s">
        <v>34</v>
      </c>
      <c r="B18" s="53">
        <v>0</v>
      </c>
      <c r="C18" s="53">
        <f t="shared" si="0"/>
        <v>0</v>
      </c>
    </row>
    <row r="19" spans="1:3" x14ac:dyDescent="0.3">
      <c r="A19" s="54" t="s">
        <v>35</v>
      </c>
      <c r="B19" s="53">
        <v>0</v>
      </c>
      <c r="C19" s="53">
        <f t="shared" si="0"/>
        <v>0</v>
      </c>
    </row>
    <row r="20" spans="1:3" ht="16.2" thickBot="1" x14ac:dyDescent="0.35">
      <c r="A20" s="11" t="s">
        <v>36</v>
      </c>
      <c r="B20" s="12">
        <f>SUM(B11:B19)</f>
        <v>280000000</v>
      </c>
      <c r="C20" s="13">
        <f>B20</f>
        <v>280000000</v>
      </c>
    </row>
    <row r="21" spans="1:3" ht="15" thickBot="1" x14ac:dyDescent="0.35">
      <c r="A21" s="55"/>
      <c r="B21" s="55"/>
      <c r="C21" s="55"/>
    </row>
    <row r="22" spans="1:3" ht="15.6" x14ac:dyDescent="0.3">
      <c r="A22" s="107" t="s">
        <v>37</v>
      </c>
      <c r="B22" s="108"/>
      <c r="C22" s="109"/>
    </row>
    <row r="23" spans="1:3" ht="15.6" x14ac:dyDescent="0.3">
      <c r="A23" s="10" t="s">
        <v>38</v>
      </c>
      <c r="B23" s="36" t="s">
        <v>25</v>
      </c>
      <c r="C23" s="37" t="s">
        <v>26</v>
      </c>
    </row>
    <row r="24" spans="1:3" s="25" customFormat="1" x14ac:dyDescent="0.3">
      <c r="A24" s="54" t="s">
        <v>9</v>
      </c>
      <c r="B24" s="39">
        <v>8100000</v>
      </c>
      <c r="C24" s="39">
        <f>B24</f>
        <v>8100000</v>
      </c>
    </row>
    <row r="25" spans="1:3" s="25" customFormat="1" ht="27.6" x14ac:dyDescent="0.3">
      <c r="A25" s="65" t="s">
        <v>10</v>
      </c>
      <c r="B25" s="39">
        <v>15000000</v>
      </c>
      <c r="C25" s="39">
        <f t="shared" ref="C25:C26" si="1">B25</f>
        <v>15000000</v>
      </c>
    </row>
    <row r="26" spans="1:3" s="25" customFormat="1" x14ac:dyDescent="0.3">
      <c r="A26" s="54" t="s">
        <v>11</v>
      </c>
      <c r="B26" s="39">
        <v>256900000</v>
      </c>
      <c r="C26" s="39">
        <f t="shared" si="1"/>
        <v>256900000</v>
      </c>
    </row>
    <row r="27" spans="1:3" x14ac:dyDescent="0.3">
      <c r="A27" s="54"/>
      <c r="B27" s="53"/>
      <c r="C27" s="38"/>
    </row>
    <row r="28" spans="1:3" ht="16.2" thickBot="1" x14ac:dyDescent="0.35">
      <c r="A28" s="11" t="s">
        <v>36</v>
      </c>
      <c r="B28" s="12">
        <f>SUM(B24:B27)</f>
        <v>280000000</v>
      </c>
      <c r="C28" s="13">
        <f>SUM(C24:C27)</f>
        <v>280000000</v>
      </c>
    </row>
    <row r="30" spans="1:3" x14ac:dyDescent="0.3">
      <c r="A30" s="55"/>
      <c r="B30" s="66"/>
      <c r="C30" s="55"/>
    </row>
  </sheetData>
  <mergeCells count="8"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5"/>
  <sheetViews>
    <sheetView tabSelected="1" zoomScale="72" zoomScaleNormal="72" workbookViewId="0">
      <selection sqref="A1:P1"/>
    </sheetView>
  </sheetViews>
  <sheetFormatPr defaultColWidth="9.109375" defaultRowHeight="14.4" x14ac:dyDescent="0.3"/>
  <cols>
    <col min="1" max="1" width="16" customWidth="1"/>
    <col min="2" max="2" width="26.6640625" customWidth="1"/>
    <col min="3" max="3" width="19.109375" customWidth="1"/>
    <col min="4" max="4" width="36.6640625" customWidth="1"/>
    <col min="5" max="6" width="12.88671875" customWidth="1"/>
    <col min="7" max="8" width="12.88671875" style="2" customWidth="1"/>
    <col min="9" max="9" width="18.33203125" style="14" customWidth="1"/>
    <col min="10" max="11" width="15.6640625" style="15" customWidth="1"/>
    <col min="12" max="12" width="22.88671875" customWidth="1"/>
    <col min="13" max="13" width="16.6640625" customWidth="1"/>
    <col min="14" max="14" width="14.6640625" customWidth="1"/>
    <col min="15" max="15" width="14.33203125" customWidth="1"/>
    <col min="16" max="16" width="35.109375" customWidth="1"/>
    <col min="17" max="17" width="0.6640625" customWidth="1"/>
    <col min="18" max="18" width="35.109375" customWidth="1"/>
    <col min="20" max="20" width="9.88671875" bestFit="1" customWidth="1"/>
    <col min="21" max="21" width="11" bestFit="1" customWidth="1"/>
    <col min="23" max="23" width="16.109375" customWidth="1"/>
  </cols>
  <sheetData>
    <row r="1" spans="1:26" ht="15.6" x14ac:dyDescent="0.3">
      <c r="A1" s="116" t="s">
        <v>39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8"/>
      <c r="Q1" s="18"/>
      <c r="R1" s="19"/>
      <c r="S1" s="1"/>
      <c r="T1" s="55"/>
      <c r="U1" s="55"/>
      <c r="V1" s="55"/>
      <c r="W1" s="55"/>
      <c r="X1" s="55"/>
      <c r="Y1" s="55"/>
      <c r="Z1" s="55"/>
    </row>
    <row r="2" spans="1:26" ht="44.25" customHeight="1" thickBot="1" x14ac:dyDescent="0.35">
      <c r="A2" s="55"/>
      <c r="B2" s="55"/>
      <c r="C2" s="55"/>
      <c r="D2" s="55"/>
      <c r="E2" s="55"/>
      <c r="F2" s="55"/>
      <c r="G2" s="55"/>
      <c r="H2" s="55"/>
      <c r="L2" s="55"/>
      <c r="M2" s="55"/>
      <c r="N2" s="55"/>
      <c r="O2" s="55"/>
      <c r="P2" s="55"/>
      <c r="Q2" s="17" t="s">
        <v>40</v>
      </c>
      <c r="R2" s="20"/>
      <c r="S2" s="55"/>
      <c r="T2" s="55"/>
      <c r="U2" s="55"/>
      <c r="V2" s="55"/>
      <c r="W2" s="55"/>
      <c r="X2" s="55"/>
      <c r="Y2" s="55"/>
      <c r="Z2" s="55"/>
    </row>
    <row r="3" spans="1:26" ht="44.25" customHeight="1" x14ac:dyDescent="0.3">
      <c r="A3" s="125" t="s">
        <v>41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7"/>
      <c r="Q3" s="17" t="s">
        <v>42</v>
      </c>
      <c r="R3" s="19"/>
      <c r="S3" s="1"/>
      <c r="T3" s="55"/>
      <c r="U3" s="55"/>
      <c r="V3" s="55"/>
      <c r="W3" s="55"/>
      <c r="X3" s="55"/>
      <c r="Y3" s="55"/>
      <c r="Z3" s="55"/>
    </row>
    <row r="4" spans="1:26" ht="44.25" customHeight="1" x14ac:dyDescent="0.3">
      <c r="A4" s="122" t="s">
        <v>43</v>
      </c>
      <c r="B4" s="114" t="s">
        <v>44</v>
      </c>
      <c r="C4" s="114" t="s">
        <v>45</v>
      </c>
      <c r="D4" s="114" t="s">
        <v>46</v>
      </c>
      <c r="E4" s="114" t="s">
        <v>47</v>
      </c>
      <c r="F4" s="114" t="s">
        <v>48</v>
      </c>
      <c r="G4" s="70"/>
      <c r="H4" s="70"/>
      <c r="I4" s="124" t="s">
        <v>49</v>
      </c>
      <c r="J4" s="124"/>
      <c r="K4" s="124"/>
      <c r="L4" s="114" t="s">
        <v>50</v>
      </c>
      <c r="M4" s="114" t="s">
        <v>51</v>
      </c>
      <c r="N4" s="114" t="s">
        <v>52</v>
      </c>
      <c r="O4" s="114"/>
      <c r="P4" s="115" t="s">
        <v>53</v>
      </c>
      <c r="Q4" s="17" t="s">
        <v>54</v>
      </c>
      <c r="R4" s="19"/>
      <c r="S4" s="1"/>
      <c r="T4" s="55"/>
      <c r="U4" s="55"/>
      <c r="V4" s="55"/>
      <c r="W4" s="55"/>
      <c r="X4" s="55"/>
      <c r="Y4" s="55"/>
      <c r="Z4" s="55"/>
    </row>
    <row r="5" spans="1:26" ht="44.25" customHeight="1" x14ac:dyDescent="0.3">
      <c r="A5" s="122"/>
      <c r="B5" s="114"/>
      <c r="C5" s="114"/>
      <c r="D5" s="114"/>
      <c r="E5" s="114"/>
      <c r="F5" s="114"/>
      <c r="G5" s="33" t="s">
        <v>55</v>
      </c>
      <c r="H5" s="32" t="s">
        <v>56</v>
      </c>
      <c r="I5" s="40" t="s">
        <v>57</v>
      </c>
      <c r="J5" s="67" t="s">
        <v>58</v>
      </c>
      <c r="K5" s="67" t="s">
        <v>59</v>
      </c>
      <c r="L5" s="114"/>
      <c r="M5" s="114"/>
      <c r="N5" s="70" t="s">
        <v>60</v>
      </c>
      <c r="O5" s="70" t="s">
        <v>61</v>
      </c>
      <c r="P5" s="115"/>
      <c r="Q5" s="18"/>
      <c r="R5" s="19"/>
      <c r="S5" s="1"/>
      <c r="T5" s="55"/>
      <c r="U5" s="55"/>
      <c r="V5" s="55"/>
      <c r="W5" s="55"/>
      <c r="X5" s="55"/>
      <c r="Y5" s="55"/>
      <c r="Z5" s="55"/>
    </row>
    <row r="6" spans="1:26" ht="44.25" customHeight="1" thickBot="1" x14ac:dyDescent="0.35">
      <c r="A6" s="3" t="s">
        <v>62</v>
      </c>
      <c r="B6" s="95" t="s">
        <v>63</v>
      </c>
      <c r="C6" s="41"/>
      <c r="D6" s="42" t="s">
        <v>64</v>
      </c>
      <c r="E6" s="41" t="s">
        <v>65</v>
      </c>
      <c r="F6" s="43"/>
      <c r="G6" s="44">
        <v>150000</v>
      </c>
      <c r="H6" s="44">
        <v>150000</v>
      </c>
      <c r="I6" s="45">
        <f>SUM(G6:H6)</f>
        <v>300000</v>
      </c>
      <c r="J6" s="45">
        <v>100</v>
      </c>
      <c r="K6" s="45"/>
      <c r="L6" s="46" t="s">
        <v>66</v>
      </c>
      <c r="M6" s="46" t="s">
        <v>67</v>
      </c>
      <c r="N6" s="51">
        <v>2020</v>
      </c>
      <c r="O6" s="51">
        <v>2020</v>
      </c>
      <c r="P6" s="47" t="s">
        <v>68</v>
      </c>
      <c r="Q6" s="17" t="s">
        <v>69</v>
      </c>
      <c r="R6" s="19"/>
      <c r="S6" s="31"/>
      <c r="T6" s="29"/>
      <c r="U6" s="29"/>
      <c r="V6" s="55"/>
      <c r="W6" s="55"/>
      <c r="X6" s="55"/>
      <c r="Y6" s="55"/>
      <c r="Z6" s="55"/>
    </row>
    <row r="7" spans="1:26" s="2" customFormat="1" ht="15" thickBot="1" x14ac:dyDescent="0.35">
      <c r="A7" s="22" t="s">
        <v>70</v>
      </c>
      <c r="B7" s="4"/>
      <c r="C7" s="4"/>
      <c r="D7" s="4"/>
      <c r="E7" s="23"/>
      <c r="F7" s="23"/>
      <c r="G7" s="23"/>
      <c r="H7" s="23"/>
      <c r="I7" s="24">
        <f>SUM(I6:I6)</f>
        <v>300000</v>
      </c>
      <c r="J7" s="24">
        <v>0</v>
      </c>
      <c r="K7" s="24">
        <f>SUM(K6:K6)</f>
        <v>0</v>
      </c>
      <c r="L7" s="26"/>
      <c r="M7" s="4"/>
      <c r="N7" s="4"/>
      <c r="O7" s="4"/>
      <c r="P7" s="5"/>
      <c r="Q7" s="17"/>
      <c r="R7" s="19"/>
      <c r="S7" s="1"/>
      <c r="T7" s="55"/>
      <c r="U7" s="55"/>
      <c r="V7" s="55"/>
      <c r="W7" s="55"/>
      <c r="X7" s="55"/>
      <c r="Y7" s="55"/>
      <c r="Z7" s="55"/>
    </row>
    <row r="8" spans="1:26" s="55" customFormat="1" ht="15" thickBot="1" x14ac:dyDescent="0.35">
      <c r="A8" s="75"/>
      <c r="B8" s="16"/>
      <c r="C8" s="16"/>
      <c r="D8" s="16"/>
      <c r="E8" s="16"/>
      <c r="F8" s="16"/>
      <c r="G8" s="16"/>
      <c r="H8" s="16"/>
      <c r="I8" s="74"/>
      <c r="J8" s="74"/>
      <c r="K8" s="74"/>
      <c r="L8" s="76"/>
      <c r="M8" s="16"/>
      <c r="N8" s="16"/>
      <c r="O8" s="16"/>
      <c r="P8" s="77"/>
      <c r="Q8" s="17"/>
      <c r="R8" s="20"/>
    </row>
    <row r="9" spans="1:26" s="55" customFormat="1" ht="15.75" customHeight="1" x14ac:dyDescent="0.3">
      <c r="A9" s="119" t="s">
        <v>71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1"/>
      <c r="Q9" s="17" t="s">
        <v>72</v>
      </c>
      <c r="R9" s="20"/>
    </row>
    <row r="10" spans="1:26" s="55" customFormat="1" ht="15" customHeight="1" x14ac:dyDescent="0.3">
      <c r="A10" s="122" t="s">
        <v>43</v>
      </c>
      <c r="B10" s="114" t="s">
        <v>44</v>
      </c>
      <c r="C10" s="114" t="s">
        <v>45</v>
      </c>
      <c r="D10" s="114" t="s">
        <v>46</v>
      </c>
      <c r="E10" s="128"/>
      <c r="F10" s="128"/>
      <c r="G10" s="71"/>
      <c r="H10" s="71"/>
      <c r="I10" s="124" t="s">
        <v>49</v>
      </c>
      <c r="J10" s="124"/>
      <c r="K10" s="124"/>
      <c r="L10" s="114" t="s">
        <v>50</v>
      </c>
      <c r="M10" s="114" t="s">
        <v>51</v>
      </c>
      <c r="N10" s="114" t="s">
        <v>52</v>
      </c>
      <c r="O10" s="114"/>
      <c r="P10" s="115" t="s">
        <v>53</v>
      </c>
      <c r="Q10" s="17" t="s">
        <v>69</v>
      </c>
      <c r="R10" s="20"/>
    </row>
    <row r="11" spans="1:26" s="55" customFormat="1" ht="39" customHeight="1" x14ac:dyDescent="0.3">
      <c r="A11" s="122"/>
      <c r="B11" s="123"/>
      <c r="C11" s="114"/>
      <c r="D11" s="114"/>
      <c r="E11" s="114" t="s">
        <v>48</v>
      </c>
      <c r="F11" s="114"/>
      <c r="G11" s="33" t="s">
        <v>55</v>
      </c>
      <c r="H11" s="32" t="s">
        <v>56</v>
      </c>
      <c r="I11" s="70" t="s">
        <v>57</v>
      </c>
      <c r="J11" s="40" t="s">
        <v>58</v>
      </c>
      <c r="K11" s="67" t="s">
        <v>59</v>
      </c>
      <c r="L11" s="114"/>
      <c r="M11" s="114"/>
      <c r="N11" s="70" t="s">
        <v>107</v>
      </c>
      <c r="O11" s="70" t="s">
        <v>61</v>
      </c>
      <c r="P11" s="115"/>
      <c r="Q11" s="17" t="s">
        <v>105</v>
      </c>
      <c r="R11" s="20"/>
    </row>
    <row r="12" spans="1:26" s="55" customFormat="1" ht="29.25" customHeight="1" x14ac:dyDescent="0.3">
      <c r="A12" s="3" t="s">
        <v>75</v>
      </c>
      <c r="B12" s="78" t="s">
        <v>76</v>
      </c>
      <c r="C12" s="46"/>
      <c r="D12" s="46" t="s">
        <v>105</v>
      </c>
      <c r="E12" s="46"/>
      <c r="F12" s="46"/>
      <c r="G12" s="45">
        <v>110950000</v>
      </c>
      <c r="H12" s="45">
        <v>131950000</v>
      </c>
      <c r="I12" s="45">
        <v>242900000</v>
      </c>
      <c r="J12" s="45">
        <v>100</v>
      </c>
      <c r="K12" s="45"/>
      <c r="L12" s="45" t="s">
        <v>77</v>
      </c>
      <c r="M12" s="46" t="s">
        <v>78</v>
      </c>
      <c r="N12" s="51">
        <v>2017</v>
      </c>
      <c r="O12" s="51">
        <v>2018</v>
      </c>
      <c r="P12" s="50" t="s">
        <v>106</v>
      </c>
      <c r="Q12" s="17"/>
      <c r="R12" s="20"/>
    </row>
    <row r="13" spans="1:26" s="55" customFormat="1" ht="15" thickBot="1" x14ac:dyDescent="0.35">
      <c r="A13" s="22" t="s">
        <v>79</v>
      </c>
      <c r="B13" s="4"/>
      <c r="C13" s="4"/>
      <c r="D13" s="4"/>
      <c r="E13" s="4"/>
      <c r="F13" s="4"/>
      <c r="G13" s="4"/>
      <c r="H13" s="4" t="s">
        <v>80</v>
      </c>
      <c r="I13" s="24">
        <f>SUM(I12:I12)</f>
        <v>242900000</v>
      </c>
      <c r="J13" s="24">
        <v>0</v>
      </c>
      <c r="K13" s="24">
        <f>SUM(K12:K12)</f>
        <v>0</v>
      </c>
      <c r="L13" s="44"/>
      <c r="M13" s="4"/>
      <c r="N13" s="4"/>
      <c r="O13" s="4"/>
      <c r="P13" s="48"/>
      <c r="Q13" s="17"/>
      <c r="R13" s="20"/>
    </row>
    <row r="14" spans="1:26" ht="15" thickBot="1" x14ac:dyDescent="0.35">
      <c r="A14" s="55"/>
      <c r="B14" s="55"/>
      <c r="C14" s="55"/>
      <c r="D14" s="55"/>
      <c r="E14" s="55"/>
      <c r="F14" s="55"/>
      <c r="G14" s="55"/>
      <c r="H14" s="55"/>
      <c r="L14" s="55"/>
      <c r="M14" s="55"/>
      <c r="N14" s="55"/>
      <c r="O14" s="55"/>
      <c r="P14" s="55"/>
      <c r="Q14" s="17" t="s">
        <v>81</v>
      </c>
      <c r="R14" s="20"/>
      <c r="S14" s="55"/>
      <c r="T14" s="55"/>
      <c r="U14" s="55"/>
      <c r="V14" s="55"/>
      <c r="W14" s="55"/>
      <c r="X14" s="55"/>
      <c r="Y14" s="55"/>
      <c r="Z14" s="55"/>
    </row>
    <row r="15" spans="1:26" ht="15.75" customHeight="1" x14ac:dyDescent="0.3">
      <c r="A15" s="119" t="s">
        <v>82</v>
      </c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1"/>
      <c r="Q15" s="17" t="s">
        <v>72</v>
      </c>
      <c r="R15" s="20"/>
      <c r="S15" s="55"/>
      <c r="T15" s="55"/>
      <c r="U15" s="55"/>
      <c r="V15" s="55"/>
      <c r="W15" s="55"/>
      <c r="X15" s="55"/>
      <c r="Y15" s="55"/>
      <c r="Z15" s="55"/>
    </row>
    <row r="16" spans="1:26" ht="15" customHeight="1" x14ac:dyDescent="0.3">
      <c r="A16" s="122" t="s">
        <v>43</v>
      </c>
      <c r="B16" s="114" t="s">
        <v>44</v>
      </c>
      <c r="C16" s="114" t="s">
        <v>45</v>
      </c>
      <c r="D16" s="114" t="s">
        <v>46</v>
      </c>
      <c r="E16" s="128"/>
      <c r="F16" s="128"/>
      <c r="G16" s="71"/>
      <c r="H16" s="71"/>
      <c r="I16" s="124" t="s">
        <v>49</v>
      </c>
      <c r="J16" s="124"/>
      <c r="K16" s="124"/>
      <c r="L16" s="114" t="s">
        <v>50</v>
      </c>
      <c r="M16" s="114" t="s">
        <v>51</v>
      </c>
      <c r="N16" s="114" t="s">
        <v>52</v>
      </c>
      <c r="O16" s="114"/>
      <c r="P16" s="115" t="s">
        <v>53</v>
      </c>
      <c r="Q16" s="17" t="s">
        <v>69</v>
      </c>
      <c r="R16" s="20"/>
      <c r="S16" s="55"/>
      <c r="T16" s="55"/>
      <c r="U16" s="55"/>
      <c r="V16" s="55"/>
      <c r="W16" s="55"/>
      <c r="X16" s="55"/>
      <c r="Y16" s="55"/>
      <c r="Z16" s="55"/>
    </row>
    <row r="17" spans="1:26" ht="39" customHeight="1" x14ac:dyDescent="0.3">
      <c r="A17" s="122"/>
      <c r="B17" s="123"/>
      <c r="C17" s="114"/>
      <c r="D17" s="114"/>
      <c r="E17" s="114" t="s">
        <v>48</v>
      </c>
      <c r="F17" s="114"/>
      <c r="G17" s="33" t="s">
        <v>55</v>
      </c>
      <c r="H17" s="32" t="s">
        <v>56</v>
      </c>
      <c r="I17" s="70" t="s">
        <v>57</v>
      </c>
      <c r="J17" s="40" t="s">
        <v>58</v>
      </c>
      <c r="K17" s="67" t="s">
        <v>59</v>
      </c>
      <c r="L17" s="114"/>
      <c r="M17" s="114"/>
      <c r="N17" s="70" t="s">
        <v>73</v>
      </c>
      <c r="O17" s="70" t="s">
        <v>61</v>
      </c>
      <c r="P17" s="115"/>
      <c r="Q17" s="17" t="s">
        <v>74</v>
      </c>
      <c r="R17" s="20"/>
      <c r="S17" s="55"/>
      <c r="T17" s="55"/>
      <c r="U17" s="55"/>
      <c r="V17" s="55"/>
      <c r="W17" s="29"/>
      <c r="X17" s="55"/>
      <c r="Y17" s="55"/>
      <c r="Z17" s="55"/>
    </row>
    <row r="18" spans="1:26" s="2" customFormat="1" ht="29.25" customHeight="1" x14ac:dyDescent="0.3">
      <c r="A18" s="30" t="s">
        <v>75</v>
      </c>
      <c r="B18" s="49" t="s">
        <v>83</v>
      </c>
      <c r="C18" s="96"/>
      <c r="D18" s="72" t="s">
        <v>84</v>
      </c>
      <c r="E18" s="46"/>
      <c r="F18" s="46"/>
      <c r="G18" s="45">
        <v>2250000</v>
      </c>
      <c r="H18" s="45">
        <v>2250000</v>
      </c>
      <c r="I18" s="45">
        <f>SUM(G18,H18)</f>
        <v>4500000</v>
      </c>
      <c r="J18" s="45">
        <v>100</v>
      </c>
      <c r="K18" s="45"/>
      <c r="L18" s="45" t="s">
        <v>66</v>
      </c>
      <c r="M18" s="46" t="s">
        <v>78</v>
      </c>
      <c r="N18" s="51">
        <v>2018</v>
      </c>
      <c r="O18" s="51">
        <v>2020</v>
      </c>
      <c r="P18" s="50" t="s">
        <v>68</v>
      </c>
      <c r="Q18" s="17"/>
      <c r="R18" s="20"/>
      <c r="S18" s="55"/>
      <c r="T18" s="55"/>
      <c r="U18" s="55"/>
      <c r="V18" s="55"/>
      <c r="W18" s="29"/>
      <c r="X18" s="55"/>
      <c r="Y18" s="55"/>
      <c r="Z18" s="55"/>
    </row>
    <row r="19" spans="1:26" s="2" customFormat="1" ht="22.8" x14ac:dyDescent="0.3">
      <c r="A19" s="30" t="s">
        <v>75</v>
      </c>
      <c r="B19" s="49" t="s">
        <v>85</v>
      </c>
      <c r="C19" s="46"/>
      <c r="D19" s="46" t="s">
        <v>86</v>
      </c>
      <c r="E19" s="46"/>
      <c r="F19" s="46"/>
      <c r="G19" s="45">
        <v>400000</v>
      </c>
      <c r="H19" s="45">
        <v>400000</v>
      </c>
      <c r="I19" s="45">
        <f>SUM(G19,H19)</f>
        <v>800000</v>
      </c>
      <c r="J19" s="45">
        <v>100</v>
      </c>
      <c r="K19" s="45"/>
      <c r="L19" s="45" t="s">
        <v>66</v>
      </c>
      <c r="M19" s="46" t="s">
        <v>78</v>
      </c>
      <c r="N19" s="51">
        <v>2018</v>
      </c>
      <c r="O19" s="51">
        <v>2020</v>
      </c>
      <c r="P19" s="50" t="s">
        <v>68</v>
      </c>
      <c r="Q19" s="17"/>
      <c r="R19" s="20"/>
      <c r="S19" s="55"/>
      <c r="T19" s="55"/>
      <c r="U19" s="55"/>
      <c r="V19" s="55"/>
      <c r="W19" s="55"/>
      <c r="X19" s="55"/>
      <c r="Y19" s="55"/>
      <c r="Z19" s="55"/>
    </row>
    <row r="20" spans="1:26" s="2" customFormat="1" ht="29.25" customHeight="1" x14ac:dyDescent="0.3">
      <c r="A20" s="30" t="s">
        <v>75</v>
      </c>
      <c r="B20" s="78" t="s">
        <v>87</v>
      </c>
      <c r="C20" s="46"/>
      <c r="D20" s="46" t="s">
        <v>86</v>
      </c>
      <c r="E20" s="46"/>
      <c r="F20" s="46"/>
      <c r="G20" s="45">
        <v>200000</v>
      </c>
      <c r="H20" s="45">
        <v>200000</v>
      </c>
      <c r="I20" s="45">
        <f t="shared" ref="I20:I24" si="0">SUM(G20,H20)</f>
        <v>400000</v>
      </c>
      <c r="J20" s="45">
        <v>100</v>
      </c>
      <c r="K20" s="45"/>
      <c r="L20" s="45" t="s">
        <v>66</v>
      </c>
      <c r="M20" s="46"/>
      <c r="N20" s="51">
        <v>2018</v>
      </c>
      <c r="O20" s="51">
        <v>2020</v>
      </c>
      <c r="P20" s="50"/>
      <c r="Q20" s="17"/>
      <c r="R20" s="20"/>
      <c r="S20" s="55"/>
      <c r="T20" s="55"/>
      <c r="U20" s="55"/>
      <c r="V20" s="55"/>
      <c r="W20" s="55"/>
      <c r="X20" s="55"/>
      <c r="Y20" s="55"/>
      <c r="Z20" s="55"/>
    </row>
    <row r="21" spans="1:26" s="55" customFormat="1" ht="29.25" customHeight="1" x14ac:dyDescent="0.3">
      <c r="A21" s="30" t="s">
        <v>75</v>
      </c>
      <c r="B21" s="78" t="s">
        <v>88</v>
      </c>
      <c r="C21" s="46"/>
      <c r="D21" s="46" t="s">
        <v>86</v>
      </c>
      <c r="E21" s="46"/>
      <c r="F21" s="46"/>
      <c r="G21" s="45">
        <v>50000</v>
      </c>
      <c r="H21" s="45">
        <v>50000</v>
      </c>
      <c r="I21" s="45">
        <f t="shared" si="0"/>
        <v>100000</v>
      </c>
      <c r="J21" s="45">
        <v>100</v>
      </c>
      <c r="K21" s="45"/>
      <c r="L21" s="45" t="s">
        <v>66</v>
      </c>
      <c r="M21" s="46"/>
      <c r="N21" s="51">
        <v>2018</v>
      </c>
      <c r="O21" s="51">
        <v>2020</v>
      </c>
      <c r="P21" s="50"/>
      <c r="Q21" s="17"/>
      <c r="R21" s="20"/>
    </row>
    <row r="22" spans="1:26" s="55" customFormat="1" ht="29.25" customHeight="1" x14ac:dyDescent="0.3">
      <c r="A22" s="3" t="s">
        <v>75</v>
      </c>
      <c r="B22" s="78" t="s">
        <v>89</v>
      </c>
      <c r="C22" s="49"/>
      <c r="D22" s="46" t="s">
        <v>86</v>
      </c>
      <c r="E22" s="46"/>
      <c r="F22" s="46"/>
      <c r="G22" s="45">
        <v>7000000</v>
      </c>
      <c r="H22" s="45">
        <v>7000000</v>
      </c>
      <c r="I22" s="45">
        <f t="shared" si="0"/>
        <v>14000000</v>
      </c>
      <c r="J22" s="73">
        <v>100</v>
      </c>
      <c r="K22" s="45"/>
      <c r="L22" s="45" t="s">
        <v>77</v>
      </c>
      <c r="M22" s="46"/>
      <c r="N22" s="51">
        <v>2018</v>
      </c>
      <c r="O22" s="51">
        <v>2020</v>
      </c>
      <c r="P22" s="50"/>
      <c r="Q22" s="17"/>
      <c r="R22" s="20"/>
    </row>
    <row r="23" spans="1:26" s="2" customFormat="1" ht="42" customHeight="1" x14ac:dyDescent="0.3">
      <c r="A23" s="3" t="s">
        <v>90</v>
      </c>
      <c r="B23" s="49" t="s">
        <v>91</v>
      </c>
      <c r="C23" s="49"/>
      <c r="D23" s="46" t="s">
        <v>86</v>
      </c>
      <c r="E23" s="46"/>
      <c r="F23" s="46"/>
      <c r="G23" s="45">
        <v>8000000</v>
      </c>
      <c r="H23" s="45">
        <v>7000000</v>
      </c>
      <c r="I23" s="45">
        <f t="shared" si="0"/>
        <v>15000000</v>
      </c>
      <c r="J23" s="45">
        <v>100</v>
      </c>
      <c r="K23" s="45"/>
      <c r="L23" s="45" t="s">
        <v>92</v>
      </c>
      <c r="M23" s="46" t="s">
        <v>78</v>
      </c>
      <c r="N23" s="51">
        <v>2018</v>
      </c>
      <c r="O23" s="51">
        <v>2020</v>
      </c>
      <c r="P23" s="50" t="s">
        <v>68</v>
      </c>
      <c r="Q23" s="17"/>
      <c r="R23" s="20"/>
      <c r="S23" s="55"/>
      <c r="T23" s="55"/>
      <c r="U23" s="55"/>
      <c r="V23" s="55"/>
      <c r="W23" s="55"/>
      <c r="X23" s="55"/>
      <c r="Y23" s="55"/>
      <c r="Z23" s="55"/>
    </row>
    <row r="24" spans="1:26" s="55" customFormat="1" ht="42" customHeight="1" x14ac:dyDescent="0.3">
      <c r="A24" s="3" t="s">
        <v>75</v>
      </c>
      <c r="B24" s="49" t="s">
        <v>93</v>
      </c>
      <c r="C24" s="49"/>
      <c r="D24" s="46" t="s">
        <v>86</v>
      </c>
      <c r="E24" s="46"/>
      <c r="F24" s="46"/>
      <c r="G24" s="45">
        <v>1000000</v>
      </c>
      <c r="H24" s="45">
        <v>1000000</v>
      </c>
      <c r="I24" s="45">
        <f t="shared" si="0"/>
        <v>2000000</v>
      </c>
      <c r="J24" s="45"/>
      <c r="K24" s="45"/>
      <c r="L24" s="45" t="s">
        <v>66</v>
      </c>
      <c r="M24" s="46" t="s">
        <v>78</v>
      </c>
      <c r="N24" s="51">
        <v>2018</v>
      </c>
      <c r="O24" s="51">
        <v>2020</v>
      </c>
      <c r="P24" s="50" t="s">
        <v>68</v>
      </c>
      <c r="Q24" s="17"/>
      <c r="R24" s="20"/>
    </row>
    <row r="25" spans="1:26" s="2" customFormat="1" ht="17.25" customHeight="1" x14ac:dyDescent="0.3">
      <c r="A25" s="3"/>
      <c r="B25" s="52"/>
      <c r="C25" s="46"/>
      <c r="D25" s="46"/>
      <c r="E25" s="46"/>
      <c r="F25" s="46"/>
      <c r="G25" s="45"/>
      <c r="H25" s="45"/>
      <c r="I25" s="45">
        <f t="shared" ref="I25" si="1">SUM(G25:H25)</f>
        <v>0</v>
      </c>
      <c r="J25" s="45"/>
      <c r="K25" s="45"/>
      <c r="L25" s="45"/>
      <c r="M25" s="46"/>
      <c r="N25" s="51"/>
      <c r="O25" s="51"/>
      <c r="P25" s="50"/>
      <c r="Q25" s="17"/>
      <c r="R25" s="20"/>
      <c r="S25" s="55"/>
      <c r="T25" s="55"/>
      <c r="U25" s="55"/>
      <c r="V25" s="55"/>
      <c r="W25" s="55"/>
      <c r="X25" s="55"/>
      <c r="Y25" s="55"/>
      <c r="Z25" s="55"/>
    </row>
    <row r="26" spans="1:26" s="80" customFormat="1" ht="15" thickBot="1" x14ac:dyDescent="0.35">
      <c r="A26" s="81" t="s">
        <v>79</v>
      </c>
      <c r="B26" s="82"/>
      <c r="C26" s="83"/>
      <c r="D26" s="83"/>
      <c r="E26" s="83"/>
      <c r="F26" s="83"/>
      <c r="G26" s="83"/>
      <c r="H26" s="83"/>
      <c r="I26" s="84">
        <f>SUM(I18:I25)</f>
        <v>36800000</v>
      </c>
      <c r="J26" s="84">
        <f>SUM(J25:J25)</f>
        <v>0</v>
      </c>
      <c r="K26" s="84">
        <f>SUM(K25:K25)</f>
        <v>0</v>
      </c>
      <c r="L26" s="85">
        <f>+K26+J26</f>
        <v>0</v>
      </c>
      <c r="M26" s="83"/>
      <c r="N26" s="83"/>
      <c r="O26" s="83"/>
      <c r="P26" s="86"/>
      <c r="Q26" s="79" t="s">
        <v>94</v>
      </c>
      <c r="R26" s="79" t="s">
        <v>95</v>
      </c>
    </row>
    <row r="27" spans="1:26" x14ac:dyDescent="0.3">
      <c r="A27" s="87"/>
      <c r="B27" s="88"/>
      <c r="C27" s="88"/>
      <c r="D27" s="88"/>
      <c r="E27" s="88"/>
      <c r="F27" s="88"/>
      <c r="G27" s="88"/>
      <c r="H27" s="88"/>
      <c r="I27" s="89"/>
      <c r="J27" s="89"/>
      <c r="K27" s="89"/>
      <c r="L27" s="88"/>
      <c r="M27" s="89"/>
      <c r="N27" s="89"/>
      <c r="O27" s="88"/>
      <c r="P27" s="90"/>
      <c r="Q27" s="18"/>
      <c r="R27" s="18"/>
      <c r="S27" s="55"/>
      <c r="T27" s="55"/>
      <c r="U27" s="55"/>
      <c r="V27" s="55"/>
      <c r="W27" s="55"/>
      <c r="X27" s="55"/>
      <c r="Y27" s="55"/>
      <c r="Z27" s="55"/>
    </row>
    <row r="28" spans="1:26" ht="15" thickBot="1" x14ac:dyDescent="0.35">
      <c r="A28" s="91" t="s">
        <v>96</v>
      </c>
      <c r="B28" s="92"/>
      <c r="C28" s="92"/>
      <c r="D28" s="92"/>
      <c r="E28" s="92"/>
      <c r="F28" s="92"/>
      <c r="G28" s="92"/>
      <c r="H28" s="92"/>
      <c r="I28" s="93">
        <f>I13+I26+I7</f>
        <v>280000000</v>
      </c>
      <c r="J28" s="92"/>
      <c r="K28" s="92"/>
      <c r="L28" s="92"/>
      <c r="M28" s="92"/>
      <c r="N28" s="93"/>
      <c r="O28" s="92"/>
      <c r="P28" s="94"/>
      <c r="Q28" s="21"/>
      <c r="R28" s="21"/>
      <c r="S28" s="55"/>
      <c r="T28" s="55"/>
      <c r="U28" s="55"/>
      <c r="V28" s="55"/>
      <c r="W28" s="55"/>
      <c r="X28" s="55"/>
      <c r="Y28" s="55"/>
      <c r="Z28" s="55"/>
    </row>
    <row r="29" spans="1:26" x14ac:dyDescent="0.3">
      <c r="A29" s="55"/>
      <c r="B29" s="55"/>
      <c r="C29" s="55"/>
      <c r="D29" s="55"/>
      <c r="E29" s="55"/>
      <c r="F29" s="55"/>
      <c r="G29" s="55"/>
      <c r="H29" s="55"/>
      <c r="I29" s="29"/>
      <c r="J29" s="29"/>
      <c r="K29" s="29"/>
      <c r="L29" s="29"/>
      <c r="M29" s="29"/>
      <c r="N29" s="29"/>
      <c r="O29" s="29"/>
      <c r="P29" s="55"/>
      <c r="Q29" s="21"/>
      <c r="R29" s="21"/>
      <c r="S29" s="55"/>
      <c r="T29" s="55"/>
      <c r="U29" s="55"/>
      <c r="V29" s="55"/>
      <c r="W29" s="55"/>
      <c r="X29" s="55"/>
      <c r="Y29" s="55"/>
      <c r="Z29" s="55"/>
    </row>
    <row r="30" spans="1:26" x14ac:dyDescent="0.3">
      <c r="A30" s="55"/>
      <c r="B30" s="55"/>
      <c r="C30" s="55"/>
      <c r="D30" s="55"/>
      <c r="E30" s="55"/>
      <c r="F30" s="55"/>
      <c r="G30" s="55"/>
      <c r="H30" s="55"/>
      <c r="I30" s="29"/>
      <c r="J30" s="29"/>
      <c r="K30" s="29"/>
      <c r="L30" s="29"/>
      <c r="M30" s="29"/>
      <c r="N30" s="29"/>
      <c r="O30" s="29"/>
      <c r="P30" s="55"/>
      <c r="Q30" s="18"/>
      <c r="R30" s="18"/>
      <c r="S30" s="55"/>
      <c r="T30" s="55"/>
      <c r="U30" s="55"/>
      <c r="V30" s="55"/>
      <c r="W30" s="55"/>
      <c r="X30" s="55"/>
      <c r="Y30" s="55"/>
      <c r="Z30" s="55"/>
    </row>
    <row r="31" spans="1:26" x14ac:dyDescent="0.3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29"/>
      <c r="O31" s="29"/>
      <c r="P31" s="55"/>
      <c r="Q31" s="20"/>
      <c r="R31" s="20"/>
      <c r="S31" s="55"/>
      <c r="T31" s="55"/>
      <c r="U31" s="55"/>
      <c r="V31" s="55"/>
      <c r="W31" s="55"/>
      <c r="X31" s="55"/>
      <c r="Y31" s="55"/>
      <c r="Z31" s="55"/>
    </row>
    <row r="32" spans="1:26" x14ac:dyDescent="0.3">
      <c r="A32" s="55"/>
      <c r="B32" s="55"/>
      <c r="C32" s="55"/>
      <c r="D32" s="55"/>
      <c r="E32" s="55"/>
      <c r="F32" s="55"/>
      <c r="G32" s="55"/>
      <c r="H32" s="55"/>
      <c r="I32" s="55"/>
      <c r="J32" s="29"/>
      <c r="K32" s="55"/>
      <c r="L32" s="29"/>
      <c r="M32" s="55"/>
      <c r="N32" s="29"/>
      <c r="O32" s="29"/>
      <c r="P32" s="55"/>
      <c r="Q32" s="21"/>
      <c r="R32" s="18"/>
      <c r="S32" s="55"/>
      <c r="T32" s="55"/>
      <c r="U32" s="55"/>
      <c r="V32" s="55"/>
      <c r="W32" s="55"/>
      <c r="X32" s="55"/>
      <c r="Y32" s="55"/>
      <c r="Z32" s="55"/>
    </row>
    <row r="33" spans="1:26" x14ac:dyDescent="0.3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29"/>
      <c r="O33" s="29"/>
      <c r="P33" s="55"/>
      <c r="Q33" s="21"/>
      <c r="R33" s="18"/>
      <c r="S33" s="55"/>
      <c r="T33" s="55"/>
      <c r="U33" s="55"/>
      <c r="V33" s="55"/>
      <c r="W33" s="55"/>
      <c r="X33" s="55"/>
      <c r="Y33" s="55"/>
      <c r="Z33" s="55"/>
    </row>
    <row r="34" spans="1:26" x14ac:dyDescent="0.3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29"/>
      <c r="O34" s="29"/>
      <c r="P34" s="55"/>
      <c r="Q34" s="20"/>
      <c r="R34" s="20"/>
      <c r="S34" s="55"/>
      <c r="T34" s="55"/>
      <c r="U34" s="55"/>
      <c r="V34" s="55"/>
      <c r="W34" s="55"/>
      <c r="X34" s="55"/>
      <c r="Y34" s="55"/>
      <c r="Z34" s="55"/>
    </row>
    <row r="35" spans="1:26" x14ac:dyDescent="0.3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29"/>
      <c r="O35" s="55"/>
      <c r="P35" s="55"/>
      <c r="Q35" s="20"/>
      <c r="R35" s="20"/>
      <c r="S35" s="55"/>
      <c r="T35" s="55"/>
      <c r="U35" s="55"/>
      <c r="V35" s="55"/>
      <c r="W35" s="55"/>
      <c r="X35" s="55"/>
      <c r="Y35" s="55"/>
      <c r="Z35" s="55"/>
    </row>
    <row r="36" spans="1:26" x14ac:dyDescent="0.3">
      <c r="A36" s="55"/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29"/>
      <c r="O36" s="55"/>
      <c r="P36" s="55"/>
      <c r="Q36" s="17"/>
      <c r="R36" s="18"/>
      <c r="S36" s="55"/>
      <c r="T36" s="55"/>
      <c r="U36" s="55"/>
      <c r="V36" s="55"/>
      <c r="W36" s="55"/>
      <c r="X36" s="55"/>
      <c r="Y36" s="55"/>
      <c r="Z36" s="55"/>
    </row>
    <row r="37" spans="1:26" x14ac:dyDescent="0.3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29"/>
      <c r="O37" s="29"/>
      <c r="P37" s="55"/>
      <c r="Q37" s="17"/>
      <c r="R37" s="18"/>
      <c r="S37" s="55"/>
      <c r="T37" s="55"/>
      <c r="U37" s="55"/>
      <c r="V37" s="55"/>
      <c r="W37" s="55"/>
      <c r="X37" s="55"/>
      <c r="Y37" s="55"/>
      <c r="Z37" s="55"/>
    </row>
    <row r="38" spans="1:26" x14ac:dyDescent="0.3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29"/>
      <c r="N38" s="29"/>
      <c r="O38" s="55"/>
      <c r="P38" s="55"/>
      <c r="Q38" s="17" t="s">
        <v>97</v>
      </c>
      <c r="R38" s="18"/>
      <c r="S38" s="55"/>
      <c r="T38" s="55"/>
      <c r="U38" s="55"/>
      <c r="V38" s="55"/>
      <c r="W38" s="55"/>
      <c r="X38" s="55"/>
      <c r="Y38" s="55"/>
      <c r="Z38" s="55"/>
    </row>
    <row r="39" spans="1:26" x14ac:dyDescent="0.3">
      <c r="A39" s="55"/>
      <c r="B39" s="55"/>
      <c r="C39" s="55"/>
      <c r="D39" s="55"/>
      <c r="E39" s="55"/>
      <c r="F39" s="55"/>
      <c r="G39" s="55"/>
      <c r="H39" s="55"/>
      <c r="I39" s="29"/>
      <c r="J39" s="29"/>
      <c r="K39" s="29"/>
      <c r="L39" s="55"/>
      <c r="M39" s="29"/>
      <c r="N39" s="29"/>
      <c r="O39" s="55"/>
      <c r="P39" s="55"/>
      <c r="Q39" s="17" t="s">
        <v>69</v>
      </c>
      <c r="R39" s="20"/>
      <c r="S39" s="55"/>
      <c r="T39" s="55"/>
      <c r="U39" s="55"/>
      <c r="V39" s="55"/>
      <c r="W39" s="55"/>
      <c r="X39" s="55"/>
      <c r="Y39" s="55"/>
      <c r="Z39" s="55"/>
    </row>
    <row r="40" spans="1:26" x14ac:dyDescent="0.3">
      <c r="A40" s="55"/>
      <c r="B40" s="55"/>
      <c r="C40" s="55"/>
      <c r="D40" s="55"/>
      <c r="E40" s="55"/>
      <c r="F40" s="55"/>
      <c r="G40" s="55"/>
      <c r="H40" s="55"/>
      <c r="I40" s="29"/>
      <c r="J40" s="29"/>
      <c r="K40" s="29"/>
      <c r="L40" s="55"/>
      <c r="M40" s="29"/>
      <c r="N40" s="29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</row>
    <row r="41" spans="1:26" x14ac:dyDescent="0.3">
      <c r="A41" s="55"/>
      <c r="B41" s="55"/>
      <c r="C41" s="55"/>
      <c r="D41" s="55"/>
      <c r="E41" s="55"/>
      <c r="F41" s="55"/>
      <c r="G41" s="55"/>
      <c r="H41" s="55"/>
      <c r="I41" s="29"/>
      <c r="J41" s="29"/>
      <c r="K41" s="29"/>
      <c r="L41" s="55"/>
      <c r="M41" s="29"/>
      <c r="N41" s="29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</row>
    <row r="42" spans="1:26" x14ac:dyDescent="0.3">
      <c r="A42" s="55"/>
      <c r="B42" s="55"/>
      <c r="C42" s="55"/>
      <c r="D42" s="55"/>
      <c r="E42" s="55"/>
      <c r="F42" s="55"/>
      <c r="G42" s="55"/>
      <c r="H42" s="55"/>
      <c r="J42" s="14"/>
      <c r="K42" s="14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</row>
    <row r="43" spans="1:26" x14ac:dyDescent="0.3">
      <c r="A43" s="55"/>
      <c r="B43" s="55"/>
      <c r="C43" s="55"/>
      <c r="D43" s="55"/>
      <c r="E43" s="55"/>
      <c r="F43" s="55"/>
      <c r="G43" s="55"/>
      <c r="H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</row>
    <row r="44" spans="1:26" x14ac:dyDescent="0.3">
      <c r="A44" s="55"/>
      <c r="B44" s="55"/>
      <c r="C44" s="55"/>
      <c r="D44" s="55"/>
      <c r="E44" s="55"/>
      <c r="F44" s="55"/>
      <c r="G44" s="55"/>
      <c r="H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</row>
    <row r="45" spans="1:26" x14ac:dyDescent="0.3">
      <c r="A45" s="55"/>
      <c r="B45" s="55"/>
      <c r="C45" s="55"/>
      <c r="D45" s="55"/>
      <c r="E45" s="55"/>
      <c r="F45" s="55"/>
      <c r="G45" s="55"/>
      <c r="H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</row>
    <row r="46" spans="1:26" x14ac:dyDescent="0.3">
      <c r="A46" s="55"/>
      <c r="B46" s="55"/>
      <c r="C46" s="55"/>
      <c r="D46" s="55"/>
      <c r="E46" s="55"/>
      <c r="F46" s="55"/>
      <c r="G46" s="55"/>
      <c r="H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</row>
    <row r="47" spans="1:26" x14ac:dyDescent="0.3">
      <c r="A47" s="55"/>
      <c r="B47" s="55"/>
      <c r="C47" s="55"/>
      <c r="D47" s="55"/>
      <c r="E47" s="55"/>
      <c r="F47" s="55"/>
      <c r="G47" s="55"/>
      <c r="H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</row>
    <row r="48" spans="1:26" x14ac:dyDescent="0.3">
      <c r="A48" s="55"/>
      <c r="B48" s="55"/>
      <c r="C48" s="55"/>
      <c r="D48" s="55"/>
      <c r="E48" s="55"/>
      <c r="F48" s="55"/>
      <c r="G48" s="55"/>
      <c r="H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</row>
    <row r="49" spans="1:26" x14ac:dyDescent="0.3">
      <c r="A49" s="55"/>
      <c r="B49" s="55"/>
      <c r="C49" s="55"/>
      <c r="D49" s="55"/>
      <c r="E49" s="55"/>
      <c r="F49" s="55"/>
      <c r="G49" s="55"/>
      <c r="H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</row>
    <row r="50" spans="1:26" x14ac:dyDescent="0.3">
      <c r="A50" s="55"/>
      <c r="B50" s="55"/>
      <c r="C50" s="55"/>
      <c r="D50" s="55"/>
      <c r="E50" s="55"/>
      <c r="F50" s="55"/>
      <c r="G50" s="55"/>
      <c r="H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</row>
    <row r="51" spans="1:26" x14ac:dyDescent="0.3">
      <c r="A51" s="55"/>
      <c r="B51" s="55"/>
      <c r="C51" s="55"/>
      <c r="D51" s="55"/>
      <c r="E51" s="55"/>
      <c r="F51" s="55"/>
      <c r="G51" s="55"/>
      <c r="H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</row>
    <row r="52" spans="1:26" x14ac:dyDescent="0.3">
      <c r="A52" s="55"/>
      <c r="B52" s="55"/>
      <c r="C52" s="55"/>
      <c r="D52" s="55"/>
      <c r="E52" s="55"/>
      <c r="F52" s="55"/>
      <c r="G52" s="55"/>
      <c r="H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</row>
    <row r="53" spans="1:26" x14ac:dyDescent="0.3">
      <c r="A53" s="55"/>
      <c r="B53" s="55"/>
      <c r="C53" s="55"/>
      <c r="D53" s="55"/>
      <c r="E53" s="55"/>
      <c r="F53" s="55"/>
      <c r="G53" s="55"/>
      <c r="H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</row>
    <row r="54" spans="1:26" x14ac:dyDescent="0.3">
      <c r="A54" s="55"/>
      <c r="B54" s="55"/>
      <c r="C54" s="55"/>
      <c r="D54" s="55"/>
      <c r="E54" s="55"/>
      <c r="F54" s="55"/>
      <c r="G54" s="55"/>
      <c r="H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</row>
    <row r="55" spans="1:26" x14ac:dyDescent="0.3">
      <c r="A55" s="55"/>
      <c r="B55" s="55"/>
      <c r="C55" s="55"/>
      <c r="D55" s="55"/>
      <c r="E55" s="55"/>
      <c r="F55" s="55"/>
      <c r="G55" s="55"/>
      <c r="H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</row>
  </sheetData>
  <mergeCells count="37">
    <mergeCell ref="I16:K16"/>
    <mergeCell ref="A3:P3"/>
    <mergeCell ref="E16:F16"/>
    <mergeCell ref="A4:A5"/>
    <mergeCell ref="P4:P5"/>
    <mergeCell ref="I4:K4"/>
    <mergeCell ref="A16:A17"/>
    <mergeCell ref="L16:L17"/>
    <mergeCell ref="M16:M17"/>
    <mergeCell ref="B16:B17"/>
    <mergeCell ref="C16:C17"/>
    <mergeCell ref="D16:D17"/>
    <mergeCell ref="M4:M5"/>
    <mergeCell ref="D10:D11"/>
    <mergeCell ref="E10:F10"/>
    <mergeCell ref="I10:K10"/>
    <mergeCell ref="A1:P1"/>
    <mergeCell ref="E17:F17"/>
    <mergeCell ref="P16:P17"/>
    <mergeCell ref="N4:O4"/>
    <mergeCell ref="B4:B5"/>
    <mergeCell ref="C4:C5"/>
    <mergeCell ref="D4:D5"/>
    <mergeCell ref="E4:E5"/>
    <mergeCell ref="F4:F5"/>
    <mergeCell ref="L4:L5"/>
    <mergeCell ref="N16:O16"/>
    <mergeCell ref="A15:P15"/>
    <mergeCell ref="A9:P9"/>
    <mergeCell ref="A10:A11"/>
    <mergeCell ref="B10:B11"/>
    <mergeCell ref="C10:C11"/>
    <mergeCell ref="L10:L11"/>
    <mergeCell ref="M10:M11"/>
    <mergeCell ref="N10:O10"/>
    <mergeCell ref="P10:P11"/>
    <mergeCell ref="E11:F11"/>
  </mergeCells>
  <dataValidations count="3">
    <dataValidation type="list" allowBlank="1" showInputMessage="1" showErrorMessage="1" sqref="M12:M13 M6:M8 M18:M26">
      <formula1>#REF!</formula1>
    </dataValidation>
    <dataValidation type="list" allowBlank="1" showInputMessage="1" showErrorMessage="1" sqref="D13 D7:D8">
      <formula1>$Q$6:$Q$7</formula1>
    </dataValidation>
    <dataValidation type="list" allowBlank="1" showInputMessage="1" showErrorMessage="1" sqref="D25:D26 D12">
      <formula1>$Q$8:$Q$17</formula1>
    </dataValidation>
  </dataValidations>
  <pageMargins left="0" right="0" top="0.75" bottom="0.75" header="0.3" footer="0.3"/>
  <pageSetup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2"/>
  <sheetViews>
    <sheetView workbookViewId="0">
      <selection activeCell="C8" sqref="C8"/>
    </sheetView>
  </sheetViews>
  <sheetFormatPr defaultRowHeight="14.4" x14ac:dyDescent="0.3"/>
  <cols>
    <col min="2" max="2" width="41.6640625" customWidth="1"/>
    <col min="3" max="3" width="48.33203125" customWidth="1"/>
    <col min="4" max="4" width="90.6640625" customWidth="1"/>
  </cols>
  <sheetData>
    <row r="1" spans="2:4" ht="15" thickBot="1" x14ac:dyDescent="0.35">
      <c r="B1" s="56"/>
      <c r="C1" s="56"/>
      <c r="D1" s="56"/>
    </row>
    <row r="2" spans="2:4" x14ac:dyDescent="0.3">
      <c r="B2" s="57" t="s">
        <v>2</v>
      </c>
      <c r="C2" s="58" t="s">
        <v>3</v>
      </c>
      <c r="D2" s="59" t="s">
        <v>4</v>
      </c>
    </row>
    <row r="3" spans="2:4" x14ac:dyDescent="0.3">
      <c r="B3" s="68" t="s">
        <v>98</v>
      </c>
      <c r="C3" s="60" t="s">
        <v>99</v>
      </c>
      <c r="D3" s="61" t="s">
        <v>75</v>
      </c>
    </row>
    <row r="5" spans="2:4" ht="58.5" customHeight="1" x14ac:dyDescent="0.3">
      <c r="B5" s="102" t="s">
        <v>100</v>
      </c>
      <c r="C5" s="102"/>
      <c r="D5" s="56"/>
    </row>
    <row r="6" spans="2:4" ht="15" thickBot="1" x14ac:dyDescent="0.35">
      <c r="B6" s="56"/>
      <c r="C6" s="56"/>
      <c r="D6" s="56"/>
    </row>
    <row r="7" spans="2:4" x14ac:dyDescent="0.3">
      <c r="B7" s="62" t="s">
        <v>6</v>
      </c>
      <c r="C7" s="63" t="s">
        <v>7</v>
      </c>
      <c r="D7" s="64"/>
    </row>
    <row r="8" spans="2:4" ht="79.2" customHeight="1" x14ac:dyDescent="0.3">
      <c r="B8" s="100" t="s">
        <v>101</v>
      </c>
      <c r="C8" s="54" t="s">
        <v>9</v>
      </c>
      <c r="D8" s="64"/>
    </row>
    <row r="9" spans="2:4" ht="81" customHeight="1" x14ac:dyDescent="0.3">
      <c r="B9" s="100"/>
      <c r="C9" s="54" t="s">
        <v>102</v>
      </c>
      <c r="D9" s="56"/>
    </row>
    <row r="10" spans="2:4" ht="73.95" customHeight="1" x14ac:dyDescent="0.3">
      <c r="B10" s="100"/>
      <c r="C10" s="54" t="s">
        <v>103</v>
      </c>
      <c r="D10" s="56"/>
    </row>
    <row r="12" spans="2:4" ht="51" customHeight="1" x14ac:dyDescent="0.3">
      <c r="B12" s="129" t="s">
        <v>104</v>
      </c>
      <c r="C12" s="129"/>
      <c r="D12" s="55"/>
    </row>
  </sheetData>
  <mergeCells count="3">
    <mergeCell ref="B8:B10"/>
    <mergeCell ref="B5:C5"/>
    <mergeCell ref="B12:C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Estructura del Proyecto</vt:lpstr>
      <vt:lpstr>Plan de Adquisiciones</vt:lpstr>
      <vt:lpstr>Detalle Plan de Adquisiciones</vt:lpstr>
      <vt:lpstr>EP</vt:lpstr>
    </vt:vector>
  </TitlesOfParts>
  <Manager/>
  <Company>Inter-American Development Bank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Bruno Costa</dc:creator>
  <cp:keywords/>
  <dc:description/>
  <cp:lastModifiedBy>BID</cp:lastModifiedBy>
  <cp:revision/>
  <dcterms:created xsi:type="dcterms:W3CDTF">2011-03-30T14:45:37Z</dcterms:created>
  <dcterms:modified xsi:type="dcterms:W3CDTF">2017-09-06T20:21:09Z</dcterms:modified>
  <cp:category/>
  <cp:contentStatus/>
</cp:coreProperties>
</file>