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4355" windowHeight="7230"/>
  </bookViews>
  <sheets>
    <sheet name="EC Resources Allocation" sheetId="1" r:id="rId1"/>
  </sheets>
  <definedNames>
    <definedName name="_xlnm.Print_Area" localSheetId="0">'EC Resources Allocation'!$A$1:$P$41</definedName>
  </definedNames>
  <calcPr calcId="145621"/>
</workbook>
</file>

<file path=xl/calcChain.xml><?xml version="1.0" encoding="utf-8"?>
<calcChain xmlns="http://schemas.openxmlformats.org/spreadsheetml/2006/main">
  <c r="H9" i="1" l="1"/>
  <c r="F35" i="1"/>
  <c r="H8" i="1"/>
  <c r="H7" i="1"/>
  <c r="H6" i="1"/>
  <c r="H5" i="1"/>
  <c r="G20" i="1"/>
  <c r="F20" i="1"/>
  <c r="E20" i="1"/>
  <c r="G19" i="1"/>
  <c r="F19" i="1"/>
  <c r="E19" i="1"/>
  <c r="G18" i="1"/>
  <c r="F18" i="1"/>
  <c r="E18" i="1"/>
  <c r="G17" i="1"/>
  <c r="F17" i="1"/>
  <c r="E17" i="1"/>
  <c r="D20" i="1"/>
  <c r="D19" i="1"/>
  <c r="D18" i="1"/>
  <c r="D17" i="1"/>
  <c r="C22" i="1"/>
  <c r="H22" i="1" s="1"/>
  <c r="C21" i="1"/>
  <c r="H21" i="1" s="1"/>
  <c r="C20" i="1"/>
  <c r="C19" i="1"/>
  <c r="C18" i="1"/>
  <c r="C17" i="1"/>
  <c r="H10" i="1"/>
  <c r="G11" i="1"/>
  <c r="G23" i="1" s="1"/>
  <c r="F11" i="1"/>
  <c r="F23" i="1" s="1"/>
  <c r="E11" i="1"/>
  <c r="E23" i="1" s="1"/>
  <c r="D11" i="1"/>
  <c r="D23" i="1" s="1"/>
  <c r="C11" i="1"/>
  <c r="C23" i="1" s="1"/>
  <c r="H18" i="1" l="1"/>
  <c r="H17" i="1"/>
  <c r="H20" i="1"/>
  <c r="H23" i="1"/>
  <c r="I23" i="1" s="1"/>
  <c r="H19" i="1"/>
  <c r="H11" i="1"/>
  <c r="D24" i="1" l="1"/>
  <c r="E24" i="1"/>
  <c r="C24" i="1"/>
  <c r="F24" i="1"/>
  <c r="G24" i="1"/>
  <c r="I7" i="1"/>
  <c r="D12" i="1"/>
  <c r="G12" i="1"/>
  <c r="C12" i="1"/>
  <c r="F12" i="1"/>
  <c r="E12" i="1"/>
  <c r="I18" i="1"/>
  <c r="I19" i="1"/>
  <c r="I21" i="1"/>
  <c r="I20" i="1"/>
  <c r="I17" i="1"/>
  <c r="I9" i="1"/>
  <c r="I22" i="1"/>
  <c r="I10" i="1"/>
  <c r="I11" i="1"/>
  <c r="I6" i="1"/>
  <c r="I5" i="1"/>
  <c r="I8" i="1"/>
  <c r="G35" i="1"/>
</calcChain>
</file>

<file path=xl/sharedStrings.xml><?xml version="1.0" encoding="utf-8"?>
<sst xmlns="http://schemas.openxmlformats.org/spreadsheetml/2006/main" count="49" uniqueCount="18">
  <si>
    <t>Component 3. Control systems and accountability</t>
  </si>
  <si>
    <t xml:space="preserve">Total </t>
  </si>
  <si>
    <t>Sub-Component 3.1: Strengthening the AGD's capacity for PA and ITA</t>
  </si>
  <si>
    <t>Sub-Component 3.2: Strengthening the Internal Audit System capacity</t>
  </si>
  <si>
    <t>Sub-Component 3.3: Procurement process efficiency improved</t>
  </si>
  <si>
    <t>Sub-Component 3.4: Enhancing Parliament´s oversight role</t>
  </si>
  <si>
    <t>Admin Fees</t>
  </si>
  <si>
    <t>Contingencies</t>
  </si>
  <si>
    <t>TOTAL</t>
  </si>
  <si>
    <t>%</t>
  </si>
  <si>
    <t>Year 1</t>
  </si>
  <si>
    <t xml:space="preserve">Year 2 </t>
  </si>
  <si>
    <t>Year 3</t>
  </si>
  <si>
    <t xml:space="preserve">Year 4 </t>
  </si>
  <si>
    <t xml:space="preserve">Year 5 </t>
  </si>
  <si>
    <t>Year 5</t>
  </si>
  <si>
    <t>Yearly Projections for Disbursements of EC resources (In US$)</t>
  </si>
  <si>
    <t>Yearly Projections for Disbursements of EC resources (In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</si>
</sst>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6"/>
      <color rgb="FF000000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3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5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3" fontId="3" fillId="3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showGridLines="0" tabSelected="1" zoomScale="40" zoomScaleNormal="40" zoomScaleSheetLayoutView="40" zoomScalePageLayoutView="40" workbookViewId="0">
      <selection activeCell="L7" sqref="L7"/>
    </sheetView>
  </sheetViews>
  <sheetFormatPr defaultColWidth="19.5703125" defaultRowHeight="63" customHeight="1" x14ac:dyDescent="0.25"/>
  <cols>
    <col min="1" max="1" width="19.5703125" style="1" customWidth="1"/>
    <col min="2" max="2" width="138.7109375" style="1" bestFit="1" customWidth="1"/>
    <col min="3" max="3" width="20.85546875" style="1" bestFit="1" customWidth="1"/>
    <col min="4" max="4" width="19.85546875" style="1" bestFit="1" customWidth="1"/>
    <col min="5" max="6" width="20.85546875" style="1" bestFit="1" customWidth="1"/>
    <col min="7" max="7" width="17.28515625" style="1" bestFit="1" customWidth="1"/>
    <col min="8" max="8" width="20.85546875" style="1" bestFit="1" customWidth="1"/>
    <col min="9" max="9" width="17.7109375" style="1" customWidth="1"/>
    <col min="10" max="16384" width="19.5703125" style="1"/>
  </cols>
  <sheetData>
    <row r="1" spans="2:9" ht="63" customHeight="1" thickBot="1" x14ac:dyDescent="0.3"/>
    <row r="2" spans="2:9" ht="63" customHeight="1" thickBot="1" x14ac:dyDescent="0.3">
      <c r="B2" s="26" t="s">
        <v>16</v>
      </c>
      <c r="C2" s="27"/>
      <c r="D2" s="27"/>
      <c r="E2" s="27"/>
      <c r="F2" s="27"/>
      <c r="G2" s="27"/>
      <c r="H2" s="27"/>
      <c r="I2" s="28"/>
    </row>
    <row r="3" spans="2:9" ht="63" customHeight="1" thickBot="1" x14ac:dyDescent="0.3">
      <c r="B3" s="31" t="s">
        <v>0</v>
      </c>
      <c r="C3" s="27"/>
      <c r="D3" s="27"/>
      <c r="E3" s="27"/>
      <c r="F3" s="27"/>
      <c r="G3" s="27"/>
      <c r="H3" s="27"/>
      <c r="I3" s="28"/>
    </row>
    <row r="4" spans="2:9" ht="63" customHeight="1" thickBot="1" x14ac:dyDescent="0.3">
      <c r="B4" s="3"/>
      <c r="C4" s="4" t="s">
        <v>10</v>
      </c>
      <c r="D4" s="4" t="s">
        <v>11</v>
      </c>
      <c r="E4" s="4" t="s">
        <v>12</v>
      </c>
      <c r="F4" s="4" t="s">
        <v>13</v>
      </c>
      <c r="G4" s="4" t="s">
        <v>14</v>
      </c>
      <c r="H4" s="4" t="s">
        <v>1</v>
      </c>
      <c r="I4" s="5" t="s">
        <v>9</v>
      </c>
    </row>
    <row r="5" spans="2:9" ht="63" customHeight="1" thickBot="1" x14ac:dyDescent="0.3">
      <c r="B5" s="6" t="s">
        <v>2</v>
      </c>
      <c r="C5" s="7">
        <v>336200</v>
      </c>
      <c r="D5" s="7">
        <v>24000</v>
      </c>
      <c r="E5" s="7">
        <v>257500</v>
      </c>
      <c r="F5" s="7">
        <v>24000</v>
      </c>
      <c r="G5" s="7">
        <v>24000</v>
      </c>
      <c r="H5" s="7">
        <f>SUM(B5:G5)</f>
        <v>665700</v>
      </c>
      <c r="I5" s="7">
        <f>H5/H11*100</f>
        <v>10.010526315789473</v>
      </c>
    </row>
    <row r="6" spans="2:9" ht="63" customHeight="1" thickBot="1" x14ac:dyDescent="0.3">
      <c r="B6" s="6" t="s">
        <v>3</v>
      </c>
      <c r="C6" s="7">
        <v>665000</v>
      </c>
      <c r="D6" s="7">
        <v>90000</v>
      </c>
      <c r="E6" s="7">
        <v>210000</v>
      </c>
      <c r="F6" s="7">
        <v>57600</v>
      </c>
      <c r="G6" s="7">
        <v>57600</v>
      </c>
      <c r="H6" s="7">
        <f>SUM(B6:G6)</f>
        <v>1080200</v>
      </c>
      <c r="I6" s="7">
        <f>H6/H11*100</f>
        <v>16.243609022556392</v>
      </c>
    </row>
    <row r="7" spans="2:9" ht="63" customHeight="1" thickBot="1" x14ac:dyDescent="0.3">
      <c r="B7" s="6" t="s">
        <v>4</v>
      </c>
      <c r="C7" s="7">
        <v>270000</v>
      </c>
      <c r="D7" s="7">
        <v>1042500</v>
      </c>
      <c r="E7" s="7">
        <v>1582500</v>
      </c>
      <c r="F7" s="7">
        <v>272500</v>
      </c>
      <c r="G7" s="7">
        <v>252500</v>
      </c>
      <c r="H7" s="7">
        <f>SUM(B7:G7)</f>
        <v>3420000</v>
      </c>
      <c r="I7" s="7">
        <f>H7/H11*100</f>
        <v>51.428571428571423</v>
      </c>
    </row>
    <row r="8" spans="2:9" ht="63" customHeight="1" thickBot="1" x14ac:dyDescent="0.3">
      <c r="B8" s="8" t="s">
        <v>5</v>
      </c>
      <c r="C8" s="7">
        <v>80000</v>
      </c>
      <c r="D8" s="7">
        <v>254000</v>
      </c>
      <c r="E8" s="7">
        <v>148000</v>
      </c>
      <c r="F8" s="7">
        <v>148000</v>
      </c>
      <c r="G8" s="7">
        <v>128000</v>
      </c>
      <c r="H8" s="7">
        <f>SUM(B8:G8)</f>
        <v>758000</v>
      </c>
      <c r="I8" s="7">
        <f>H8/H11*100</f>
        <v>11.398496240601503</v>
      </c>
    </row>
    <row r="9" spans="2:9" ht="63" customHeight="1" thickBot="1" x14ac:dyDescent="0.3">
      <c r="B9" s="8" t="s">
        <v>6</v>
      </c>
      <c r="C9" s="7">
        <v>332500</v>
      </c>
      <c r="D9" s="7">
        <v>0</v>
      </c>
      <c r="E9" s="7">
        <v>0</v>
      </c>
      <c r="F9" s="7">
        <v>0</v>
      </c>
      <c r="G9" s="7">
        <v>0</v>
      </c>
      <c r="H9" s="7">
        <f>SUM(B9:G9)</f>
        <v>332500</v>
      </c>
      <c r="I9" s="7">
        <f>H9/H11*100</f>
        <v>5</v>
      </c>
    </row>
    <row r="10" spans="2:9" ht="63" customHeight="1" thickBot="1" x14ac:dyDescent="0.3">
      <c r="B10" s="8" t="s">
        <v>7</v>
      </c>
      <c r="C10" s="7">
        <v>393600</v>
      </c>
      <c r="D10" s="7">
        <v>0</v>
      </c>
      <c r="E10" s="7">
        <v>0</v>
      </c>
      <c r="F10" s="7">
        <v>0</v>
      </c>
      <c r="G10" s="7">
        <v>0</v>
      </c>
      <c r="H10" s="7">
        <f>SUM(B10:F10)</f>
        <v>393600</v>
      </c>
      <c r="I10" s="7">
        <f>H10/H11*100</f>
        <v>5.9187969924812034</v>
      </c>
    </row>
    <row r="11" spans="2:9" ht="63" customHeight="1" thickBot="1" x14ac:dyDescent="0.3">
      <c r="B11" s="9" t="s">
        <v>8</v>
      </c>
      <c r="C11" s="10">
        <f t="shared" ref="C11:H11" si="0">SUM(C5:C10)</f>
        <v>2077300</v>
      </c>
      <c r="D11" s="10">
        <f t="shared" si="0"/>
        <v>1410500</v>
      </c>
      <c r="E11" s="10">
        <f t="shared" si="0"/>
        <v>2198000</v>
      </c>
      <c r="F11" s="10">
        <f t="shared" si="0"/>
        <v>502100</v>
      </c>
      <c r="G11" s="10">
        <f t="shared" si="0"/>
        <v>462100</v>
      </c>
      <c r="H11" s="32">
        <f t="shared" si="0"/>
        <v>6650000</v>
      </c>
      <c r="I11" s="32">
        <f>H11/H11*100</f>
        <v>100</v>
      </c>
    </row>
    <row r="12" spans="2:9" ht="63" customHeight="1" thickBot="1" x14ac:dyDescent="0.3">
      <c r="B12" s="11" t="s">
        <v>9</v>
      </c>
      <c r="C12" s="12">
        <f>C11/H11*100</f>
        <v>31.237593984962409</v>
      </c>
      <c r="D12" s="12">
        <f>D11/H11*100</f>
        <v>21.210526315789473</v>
      </c>
      <c r="E12" s="12">
        <f>E11/H11*100</f>
        <v>33.05263157894737</v>
      </c>
      <c r="F12" s="12">
        <f>F11/H11*100</f>
        <v>7.5503759398496237</v>
      </c>
      <c r="G12" s="12">
        <f>G11/H11*100</f>
        <v>6.9488721804511284</v>
      </c>
      <c r="H12" s="30"/>
      <c r="I12" s="30"/>
    </row>
    <row r="13" spans="2:9" ht="63" customHeight="1" thickBot="1" x14ac:dyDescent="0.4">
      <c r="B13" s="13"/>
      <c r="C13" s="13"/>
      <c r="D13" s="13"/>
      <c r="E13" s="13"/>
      <c r="F13" s="13"/>
      <c r="G13" s="13"/>
      <c r="H13" s="13"/>
      <c r="I13" s="13"/>
    </row>
    <row r="14" spans="2:9" ht="63" customHeight="1" thickBot="1" x14ac:dyDescent="0.3">
      <c r="B14" s="26" t="s">
        <v>17</v>
      </c>
      <c r="C14" s="27"/>
      <c r="D14" s="27"/>
      <c r="E14" s="27"/>
      <c r="F14" s="27"/>
      <c r="G14" s="27"/>
      <c r="H14" s="27"/>
      <c r="I14" s="28"/>
    </row>
    <row r="15" spans="2:9" ht="63" customHeight="1" thickBot="1" x14ac:dyDescent="0.3">
      <c r="B15" s="31" t="s">
        <v>0</v>
      </c>
      <c r="C15" s="27"/>
      <c r="D15" s="27"/>
      <c r="E15" s="27"/>
      <c r="F15" s="27"/>
      <c r="G15" s="27"/>
      <c r="H15" s="27"/>
      <c r="I15" s="28"/>
    </row>
    <row r="16" spans="2:9" ht="63" customHeight="1" thickBot="1" x14ac:dyDescent="0.3">
      <c r="B16" s="3"/>
      <c r="C16" s="4" t="s">
        <v>10</v>
      </c>
      <c r="D16" s="4" t="s">
        <v>11</v>
      </c>
      <c r="E16" s="4" t="s">
        <v>12</v>
      </c>
      <c r="F16" s="4" t="s">
        <v>13</v>
      </c>
      <c r="G16" s="4" t="s">
        <v>15</v>
      </c>
      <c r="H16" s="4" t="s">
        <v>1</v>
      </c>
      <c r="I16" s="5" t="s">
        <v>9</v>
      </c>
    </row>
    <row r="17" spans="2:9" ht="63" customHeight="1" thickBot="1" x14ac:dyDescent="0.3">
      <c r="B17" s="14" t="s">
        <v>2</v>
      </c>
      <c r="C17" s="15">
        <f t="shared" ref="C17:G20" si="1">C5/1.33</f>
        <v>252781.95488721805</v>
      </c>
      <c r="D17" s="15">
        <f t="shared" si="1"/>
        <v>18045.112781954886</v>
      </c>
      <c r="E17" s="15">
        <f t="shared" si="1"/>
        <v>193609.02255639096</v>
      </c>
      <c r="F17" s="15">
        <f t="shared" si="1"/>
        <v>18045.112781954886</v>
      </c>
      <c r="G17" s="15">
        <f t="shared" si="1"/>
        <v>18045.112781954886</v>
      </c>
      <c r="H17" s="15">
        <f t="shared" ref="H17:H23" si="2">SUM(C17:G17)</f>
        <v>500526.31578947365</v>
      </c>
      <c r="I17" s="7">
        <f>H17/H23*100</f>
        <v>10.010526315789473</v>
      </c>
    </row>
    <row r="18" spans="2:9" ht="63" customHeight="1" thickBot="1" x14ac:dyDescent="0.3">
      <c r="B18" s="16" t="s">
        <v>3</v>
      </c>
      <c r="C18" s="7">
        <f t="shared" si="1"/>
        <v>500000</v>
      </c>
      <c r="D18" s="15">
        <f t="shared" si="1"/>
        <v>67669.172932330825</v>
      </c>
      <c r="E18" s="15">
        <f t="shared" si="1"/>
        <v>157894.73684210525</v>
      </c>
      <c r="F18" s="15">
        <f t="shared" si="1"/>
        <v>43308.270676691725</v>
      </c>
      <c r="G18" s="15">
        <f t="shared" si="1"/>
        <v>43308.270676691725</v>
      </c>
      <c r="H18" s="15">
        <f t="shared" si="2"/>
        <v>812180.45112781972</v>
      </c>
      <c r="I18" s="7">
        <f>H18/H23*100</f>
        <v>16.243609022556392</v>
      </c>
    </row>
    <row r="19" spans="2:9" ht="63" customHeight="1" thickBot="1" x14ac:dyDescent="0.3">
      <c r="B19" s="17" t="s">
        <v>4</v>
      </c>
      <c r="C19" s="18">
        <f t="shared" si="1"/>
        <v>203007.51879699246</v>
      </c>
      <c r="D19" s="15">
        <f t="shared" si="1"/>
        <v>783834.58646616538</v>
      </c>
      <c r="E19" s="15">
        <f t="shared" si="1"/>
        <v>1189849.6240601502</v>
      </c>
      <c r="F19" s="15">
        <f t="shared" si="1"/>
        <v>204887.21804511276</v>
      </c>
      <c r="G19" s="15">
        <f t="shared" si="1"/>
        <v>189849.62406015035</v>
      </c>
      <c r="H19" s="15">
        <f t="shared" si="2"/>
        <v>2571428.5714285709</v>
      </c>
      <c r="I19" s="7">
        <f>H19/H23*100</f>
        <v>51.428571428571409</v>
      </c>
    </row>
    <row r="20" spans="2:9" ht="63" customHeight="1" thickBot="1" x14ac:dyDescent="0.3">
      <c r="B20" s="14" t="s">
        <v>5</v>
      </c>
      <c r="C20" s="15">
        <f t="shared" si="1"/>
        <v>60150.375939849619</v>
      </c>
      <c r="D20" s="15">
        <f t="shared" si="1"/>
        <v>190977.44360902254</v>
      </c>
      <c r="E20" s="15">
        <f t="shared" si="1"/>
        <v>111278.1954887218</v>
      </c>
      <c r="F20" s="15">
        <f t="shared" si="1"/>
        <v>111278.1954887218</v>
      </c>
      <c r="G20" s="15">
        <f t="shared" si="1"/>
        <v>96240.60150375939</v>
      </c>
      <c r="H20" s="15">
        <f t="shared" si="2"/>
        <v>569924.81203007512</v>
      </c>
      <c r="I20" s="7">
        <f>H20/H23*100</f>
        <v>11.398496240601503</v>
      </c>
    </row>
    <row r="21" spans="2:9" ht="63" customHeight="1" thickBot="1" x14ac:dyDescent="0.3">
      <c r="B21" s="14" t="s">
        <v>6</v>
      </c>
      <c r="C21" s="15">
        <f>C9/1.33</f>
        <v>250000</v>
      </c>
      <c r="D21" s="15">
        <v>0</v>
      </c>
      <c r="E21" s="15">
        <v>0</v>
      </c>
      <c r="F21" s="15">
        <v>0</v>
      </c>
      <c r="G21" s="15">
        <v>0</v>
      </c>
      <c r="H21" s="15">
        <f t="shared" si="2"/>
        <v>250000</v>
      </c>
      <c r="I21" s="7">
        <f>H21/H23*100</f>
        <v>5</v>
      </c>
    </row>
    <row r="22" spans="2:9" ht="63" customHeight="1" thickBot="1" x14ac:dyDescent="0.3">
      <c r="B22" s="14" t="s">
        <v>7</v>
      </c>
      <c r="C22" s="15">
        <f>C10/1.33</f>
        <v>295939.84962406015</v>
      </c>
      <c r="D22" s="19">
        <v>0</v>
      </c>
      <c r="E22" s="19">
        <v>0</v>
      </c>
      <c r="F22" s="19">
        <v>0</v>
      </c>
      <c r="G22" s="19">
        <v>0</v>
      </c>
      <c r="H22" s="15">
        <f t="shared" si="2"/>
        <v>295939.84962406015</v>
      </c>
      <c r="I22" s="7">
        <f>H22/H23*100</f>
        <v>5.9187969924812034</v>
      </c>
    </row>
    <row r="23" spans="2:9" ht="63" customHeight="1" thickBot="1" x14ac:dyDescent="0.3">
      <c r="B23" s="20" t="s">
        <v>8</v>
      </c>
      <c r="C23" s="21">
        <f>C11/1.33</f>
        <v>1561879.6992481202</v>
      </c>
      <c r="D23" s="21">
        <f>D11/1.33</f>
        <v>1060526.3157894737</v>
      </c>
      <c r="E23" s="21">
        <f>E11/1.33</f>
        <v>1652631.5789473683</v>
      </c>
      <c r="F23" s="21">
        <f>F11/1.33</f>
        <v>377518.79699248116</v>
      </c>
      <c r="G23" s="21">
        <f>G11/1.33</f>
        <v>347443.6090225564</v>
      </c>
      <c r="H23" s="29">
        <f t="shared" si="2"/>
        <v>5000000</v>
      </c>
      <c r="I23" s="32">
        <f>H23/H23*100</f>
        <v>100</v>
      </c>
    </row>
    <row r="24" spans="2:9" ht="63" customHeight="1" thickBot="1" x14ac:dyDescent="0.3">
      <c r="B24" s="11" t="s">
        <v>9</v>
      </c>
      <c r="C24" s="12">
        <f>C23/H23*100</f>
        <v>31.237593984962402</v>
      </c>
      <c r="D24" s="12">
        <f>D23/H23*100</f>
        <v>21.210526315789473</v>
      </c>
      <c r="E24" s="12">
        <f>E23/H23*100</f>
        <v>33.05263157894737</v>
      </c>
      <c r="F24" s="12">
        <f>F23/H23*100</f>
        <v>7.5503759398496229</v>
      </c>
      <c r="G24" s="12">
        <f>G23/H23*100</f>
        <v>6.9488721804511284</v>
      </c>
      <c r="H24" s="30"/>
      <c r="I24" s="30"/>
    </row>
    <row r="25" spans="2:9" ht="63" customHeight="1" thickBot="1" x14ac:dyDescent="0.4">
      <c r="B25" s="13"/>
      <c r="C25" s="22"/>
      <c r="D25" s="13"/>
      <c r="E25" s="13"/>
      <c r="F25" s="13"/>
      <c r="G25" s="13"/>
      <c r="H25" s="13"/>
      <c r="I25" s="13"/>
    </row>
    <row r="26" spans="2:9" ht="63" customHeight="1" thickBot="1" x14ac:dyDescent="0.4">
      <c r="B26" s="26" t="s">
        <v>17</v>
      </c>
      <c r="C26" s="27"/>
      <c r="D26" s="27"/>
      <c r="E26" s="27"/>
      <c r="F26" s="27"/>
      <c r="G26" s="28"/>
      <c r="H26" s="13"/>
      <c r="I26" s="13"/>
    </row>
    <row r="27" spans="2:9" ht="63" customHeight="1" thickBot="1" x14ac:dyDescent="0.4">
      <c r="B27" s="31" t="s">
        <v>0</v>
      </c>
      <c r="C27" s="27"/>
      <c r="D27" s="27"/>
      <c r="E27" s="27"/>
      <c r="F27" s="27"/>
      <c r="G27" s="28"/>
      <c r="H27" s="13"/>
      <c r="I27" s="13"/>
    </row>
    <row r="28" spans="2:9" ht="63" customHeight="1" thickBot="1" x14ac:dyDescent="0.4">
      <c r="B28" s="23"/>
      <c r="C28" s="4" t="s">
        <v>10</v>
      </c>
      <c r="D28" s="4" t="s">
        <v>11</v>
      </c>
      <c r="E28" s="4" t="s">
        <v>12</v>
      </c>
      <c r="F28" s="4" t="s">
        <v>1</v>
      </c>
      <c r="G28" s="5" t="s">
        <v>9</v>
      </c>
      <c r="H28" s="13"/>
      <c r="I28" s="13"/>
    </row>
    <row r="29" spans="2:9" ht="63" customHeight="1" thickBot="1" x14ac:dyDescent="0.4">
      <c r="B29" s="24" t="s">
        <v>2</v>
      </c>
      <c r="C29" s="15">
        <v>252781.95488721805</v>
      </c>
      <c r="D29" s="15">
        <v>18045.112781954886</v>
      </c>
      <c r="E29" s="15">
        <v>229669</v>
      </c>
      <c r="F29" s="15">
        <v>500526.31578947365</v>
      </c>
      <c r="G29" s="7">
        <v>10.010526315789473</v>
      </c>
      <c r="H29" s="13"/>
      <c r="I29" s="13"/>
    </row>
    <row r="30" spans="2:9" ht="63" customHeight="1" thickBot="1" x14ac:dyDescent="0.4">
      <c r="B30" s="24" t="s">
        <v>3</v>
      </c>
      <c r="C30" s="7">
        <v>500000</v>
      </c>
      <c r="D30" s="15">
        <v>67669.172932330825</v>
      </c>
      <c r="E30" s="15">
        <v>244511</v>
      </c>
      <c r="F30" s="15">
        <v>812180.45112781972</v>
      </c>
      <c r="G30" s="7">
        <v>16.243609022556392</v>
      </c>
      <c r="H30" s="13"/>
      <c r="I30" s="13"/>
    </row>
    <row r="31" spans="2:9" ht="63" customHeight="1" thickBot="1" x14ac:dyDescent="0.4">
      <c r="B31" s="24" t="s">
        <v>4</v>
      </c>
      <c r="C31" s="18">
        <v>203007.51879699246</v>
      </c>
      <c r="D31" s="15">
        <v>783834.58646616538</v>
      </c>
      <c r="E31" s="15">
        <v>1189849.6240601502</v>
      </c>
      <c r="F31" s="15">
        <v>2571428.5714285709</v>
      </c>
      <c r="G31" s="7">
        <v>51.428571428571409</v>
      </c>
      <c r="H31" s="13"/>
      <c r="I31" s="13"/>
    </row>
    <row r="32" spans="2:9" ht="63" customHeight="1" thickBot="1" x14ac:dyDescent="0.4">
      <c r="B32" s="24" t="s">
        <v>5</v>
      </c>
      <c r="C32" s="15">
        <v>60150.375939849619</v>
      </c>
      <c r="D32" s="15">
        <v>190977.44360902254</v>
      </c>
      <c r="E32" s="15">
        <v>318797</v>
      </c>
      <c r="F32" s="15">
        <v>569924.81203007512</v>
      </c>
      <c r="G32" s="7">
        <v>11.398496240601503</v>
      </c>
      <c r="H32" s="13"/>
      <c r="I32" s="13"/>
    </row>
    <row r="33" spans="2:9" ht="63" customHeight="1" thickBot="1" x14ac:dyDescent="0.4">
      <c r="B33" s="25" t="s">
        <v>6</v>
      </c>
      <c r="C33" s="15">
        <v>250000</v>
      </c>
      <c r="D33" s="15">
        <v>0</v>
      </c>
      <c r="E33" s="15">
        <v>0</v>
      </c>
      <c r="F33" s="15">
        <v>250000</v>
      </c>
      <c r="G33" s="7">
        <v>5</v>
      </c>
      <c r="H33" s="13"/>
      <c r="I33" s="13"/>
    </row>
    <row r="34" spans="2:9" ht="63" customHeight="1" thickBot="1" x14ac:dyDescent="0.4">
      <c r="B34" s="25" t="s">
        <v>7</v>
      </c>
      <c r="C34" s="15">
        <v>295939.84962406015</v>
      </c>
      <c r="D34" s="19">
        <v>0</v>
      </c>
      <c r="E34" s="19">
        <v>0</v>
      </c>
      <c r="F34" s="15">
        <v>295939.84962406015</v>
      </c>
      <c r="G34" s="7">
        <v>5.9187969924812034</v>
      </c>
      <c r="H34" s="13"/>
      <c r="I34" s="13"/>
    </row>
    <row r="35" spans="2:9" ht="63" customHeight="1" thickBot="1" x14ac:dyDescent="0.4">
      <c r="B35" s="20" t="s">
        <v>8</v>
      </c>
      <c r="C35" s="21">
        <v>1561879.6992481202</v>
      </c>
      <c r="D35" s="21">
        <v>1060526.3157894737</v>
      </c>
      <c r="E35" s="21">
        <v>2377594</v>
      </c>
      <c r="F35" s="29">
        <f>SUM(F28:F34)</f>
        <v>5000000</v>
      </c>
      <c r="G35" s="32">
        <f>F35/F35*100</f>
        <v>100</v>
      </c>
      <c r="H35" s="13"/>
      <c r="I35" s="13"/>
    </row>
    <row r="36" spans="2:9" ht="63" customHeight="1" thickBot="1" x14ac:dyDescent="0.4">
      <c r="B36" s="11" t="s">
        <v>9</v>
      </c>
      <c r="C36" s="12">
        <v>31.237593984962402</v>
      </c>
      <c r="D36" s="12">
        <v>21.210526315789473</v>
      </c>
      <c r="E36" s="12">
        <v>48</v>
      </c>
      <c r="F36" s="30"/>
      <c r="G36" s="30"/>
      <c r="H36" s="13"/>
      <c r="I36" s="13"/>
    </row>
    <row r="39" spans="2:9" ht="63" customHeight="1" x14ac:dyDescent="0.25">
      <c r="E39" s="2"/>
    </row>
    <row r="40" spans="2:9" ht="63" customHeight="1" x14ac:dyDescent="0.25">
      <c r="E40" s="2"/>
    </row>
    <row r="41" spans="2:9" ht="63" customHeight="1" x14ac:dyDescent="0.25">
      <c r="E41" s="2"/>
    </row>
    <row r="42" spans="2:9" ht="63" customHeight="1" x14ac:dyDescent="0.25">
      <c r="E42" s="2"/>
    </row>
    <row r="43" spans="2:9" ht="63" customHeight="1" x14ac:dyDescent="0.25">
      <c r="E43" s="2"/>
    </row>
    <row r="44" spans="2:9" ht="63" customHeight="1" x14ac:dyDescent="0.25">
      <c r="E44" s="2"/>
    </row>
    <row r="45" spans="2:9" ht="63" customHeight="1" x14ac:dyDescent="0.25">
      <c r="E45" s="2"/>
    </row>
    <row r="46" spans="2:9" ht="63" customHeight="1" x14ac:dyDescent="0.25">
      <c r="E46" s="2"/>
    </row>
  </sheetData>
  <mergeCells count="12">
    <mergeCell ref="B2:I2"/>
    <mergeCell ref="H23:H24"/>
    <mergeCell ref="B15:I15"/>
    <mergeCell ref="B3:I3"/>
    <mergeCell ref="F35:F36"/>
    <mergeCell ref="G35:G36"/>
    <mergeCell ref="B26:G26"/>
    <mergeCell ref="B27:G27"/>
    <mergeCell ref="B14:I14"/>
    <mergeCell ref="I23:I24"/>
    <mergeCell ref="I11:I12"/>
    <mergeCell ref="H11:H12"/>
  </mergeCells>
  <pageMargins left="0.25" right="0.25" top="0.75" bottom="0.75" header="0.3" footer="0.3"/>
  <pageSetup scale="2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38252061</IDBDocs_x0020_Number>
    <TaxCatchAll xmlns="9c571b2f-e523-4ab2-ba2e-09e151a03ef4">
      <Value>5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von Horoch, Jorge Luis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JA-L1046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Proposal&lt;/USER_STAGE&gt;&lt;PD_OBJ_TYPE&gt;0&lt;/PD_OBJ_TYPE&gt;&lt;MAKERECORD&gt;N&lt;/MAKERECORD&gt;&lt;PD_FILEPT_NO&gt;PO-JA-L1046-Anl&lt;/PD_FILEPT_NO&gt;&lt;/Data&gt;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1AFE9C39CC06E4CA5D9C3984560DA88" ma:contentTypeVersion="0" ma:contentTypeDescription="A content type to manage public (operations) IDB documents" ma:contentTypeScope="" ma:versionID="408395219fad92843872dc692cab120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79BF0E-B3B1-4A17-8BBB-B565EB3CC69B}"/>
</file>

<file path=customXml/itemProps2.xml><?xml version="1.0" encoding="utf-8"?>
<ds:datastoreItem xmlns:ds="http://schemas.openxmlformats.org/officeDocument/2006/customXml" ds:itemID="{6BC298C2-2A47-4322-8977-D33D05EC4DD0}"/>
</file>

<file path=customXml/itemProps3.xml><?xml version="1.0" encoding="utf-8"?>
<ds:datastoreItem xmlns:ds="http://schemas.openxmlformats.org/officeDocument/2006/customXml" ds:itemID="{916562F6-F9BD-40B8-9DCB-FAD847C9BDBC}"/>
</file>

<file path=customXml/itemProps4.xml><?xml version="1.0" encoding="utf-8"?>
<ds:datastoreItem xmlns:ds="http://schemas.openxmlformats.org/officeDocument/2006/customXml" ds:itemID="{DF6867A9-E389-4130-AABD-BCC7083F1EF1}"/>
</file>

<file path=customXml/itemProps5.xml><?xml version="1.0" encoding="utf-8"?>
<ds:datastoreItem xmlns:ds="http://schemas.openxmlformats.org/officeDocument/2006/customXml" ds:itemID="{2634D948-A784-41F1-AB6F-0705AC4C59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EC Resources Allocation</vt:lpstr>
      <vt:lpstr>'EC Resources Allocation'!Print_Area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European Community Resources Allocation Table</dc:title>
  <dc:creator>Test</dc:creator>
  <cp:lastModifiedBy>Test</cp:lastModifiedBy>
  <cp:lastPrinted>2013-11-22T14:09:52Z</cp:lastPrinted>
  <dcterms:created xsi:type="dcterms:W3CDTF">2013-11-21T21:24:43Z</dcterms:created>
  <dcterms:modified xsi:type="dcterms:W3CDTF">2013-11-22T18:46:20Z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0x01010046CF21643EE8D14686A648AA6DAD08920021AFE9C39CC06E4CA5D9C3984560DA88</vt:lpwstr>
  </property>
  <property fmtid="{D5CDD505-2E9C-101B-9397-08002B2CF9AE}" pid="3" name="TaxKeyword">
    <vt:lpwstr/>
  </property>
  <property fmtid="{D5CDD505-2E9C-101B-9397-08002B2CF9AE}" pid="4" name="Function Operations IDB">
    <vt:lpwstr>5;#Project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4;#Loan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