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hidePivotFieldList="1"/>
  <mc:AlternateContent xmlns:mc="http://schemas.openxmlformats.org/markup-compatibility/2006">
    <mc:Choice Requires="x15">
      <x15ac:absPath xmlns:x15ac="http://schemas.microsoft.com/office/spreadsheetml/2010/11/ac" url="https://idbg-my.sharepoint.com/personal/wesneyb_iadb_org/Documents/CSC_CBR/01_SUPERVISÃO OPERAÇÕES/WSA/PLANOS DE AQUISIÇÃO - PA/"/>
    </mc:Choice>
  </mc:AlternateContent>
  <xr:revisionPtr revIDLastSave="4" documentId="11_B6696F7356B95381494DF4C41F92C7FF08B91488" xr6:coauthVersionLast="47" xr6:coauthVersionMax="47" xr10:uidLastSave="{8197F212-23C3-4B3A-9BEA-96302B380E0B}"/>
  <bookViews>
    <workbookView xWindow="-108" yWindow="-108" windowWidth="23256" windowHeight="12576" firstSheet="3" activeTab="3" xr2:uid="{00000000-000D-0000-FFFF-FFFF00000000}"/>
  </bookViews>
  <sheets>
    <sheet name="Estructura del Proyecto" sheetId="5" state="hidden" r:id="rId1"/>
    <sheet name="Plan de Adquisiciones" sheetId="4" state="hidden" r:id="rId2"/>
    <sheet name="Instruções" sheetId="3" state="hidden" r:id="rId3"/>
    <sheet name="18º Plano de Aquisições" sheetId="1" r:id="rId4"/>
    <sheet name="Folha de Comentários" sheetId="2" state="hidden" r:id="rId5"/>
  </sheets>
  <externalReferences>
    <externalReference r:id="rId6"/>
    <externalReference r:id="rId7"/>
    <externalReference r:id="rId8"/>
  </externalReferences>
  <definedNames>
    <definedName name="_xlnm._FilterDatabase" localSheetId="3" hidden="1">'18º Plano de Aquisições'!$A$10:$V$332</definedName>
    <definedName name="Dólar_Futuro">[1]Tabelas!$F$2:$F$2</definedName>
    <definedName name="Dolar_Top_5">'[2]Revisão Dólar'!$N$2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41595.5207060185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Lista_Fornecedores">[2]Tabelas!$A$2:$A$193</definedName>
  </definedNames>
  <calcPr calcId="191029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" i="1" l="1"/>
  <c r="C20" i="4"/>
  <c r="B20" i="4"/>
  <c r="E18" i="4" l="1"/>
  <c r="E16" i="4"/>
  <c r="E14" i="4"/>
  <c r="E13" i="4"/>
  <c r="E12" i="4"/>
  <c r="E11" i="4"/>
  <c r="F18" i="4"/>
  <c r="F16" i="4"/>
  <c r="F14" i="4"/>
  <c r="F13" i="4"/>
  <c r="F12" i="4"/>
  <c r="F11" i="4"/>
  <c r="F19" i="4" s="1"/>
  <c r="I332" i="1"/>
  <c r="J332" i="1" s="1"/>
  <c r="H332" i="1"/>
  <c r="K323" i="1"/>
  <c r="I323" i="1"/>
  <c r="H323" i="1"/>
  <c r="I315" i="1"/>
  <c r="J315" i="1" s="1"/>
  <c r="H315" i="1"/>
  <c r="K279" i="1"/>
  <c r="I279" i="1"/>
  <c r="J279" i="1" s="1"/>
  <c r="H279" i="1"/>
  <c r="K214" i="1"/>
  <c r="I214" i="1"/>
  <c r="H214" i="1"/>
  <c r="I182" i="1"/>
  <c r="J182" i="1" s="1"/>
  <c r="H182" i="1"/>
  <c r="K65" i="1"/>
  <c r="I65" i="1"/>
  <c r="E19" i="4" l="1"/>
  <c r="J214" i="1"/>
  <c r="J323" i="1"/>
  <c r="J65" i="1"/>
  <c r="A25" i="4"/>
  <c r="A26" i="4"/>
  <c r="A27" i="4"/>
  <c r="A28" i="4"/>
  <c r="A24" i="4"/>
</calcChain>
</file>

<file path=xl/sharedStrings.xml><?xml version="1.0" encoding="utf-8"?>
<sst xmlns="http://schemas.openxmlformats.org/spreadsheetml/2006/main" count="5014" uniqueCount="1467">
  <si>
    <t>OBRAS</t>
  </si>
  <si>
    <t>Montante Estimado *</t>
  </si>
  <si>
    <t>Datas Estimadas*</t>
  </si>
  <si>
    <t>Nº</t>
  </si>
  <si>
    <t>Unidade Executora</t>
  </si>
  <si>
    <t>Objeto</t>
  </si>
  <si>
    <t>Descrição Adicional</t>
  </si>
  <si>
    <t>Método 
(Selecionar uma das Opções)*</t>
  </si>
  <si>
    <t>Quantidade de Lotes</t>
  </si>
  <si>
    <t>Número do Processo</t>
  </si>
  <si>
    <t>Montante Estimado em US$</t>
  </si>
  <si>
    <t>Montante Estimado em US$ X mil</t>
  </si>
  <si>
    <t>Montante Estimado % BID</t>
  </si>
  <si>
    <t>Montante Estimado % Contrapartida</t>
  </si>
  <si>
    <t>Categoria de Investimento</t>
  </si>
  <si>
    <t>Método de Revisão (Selecionar uma das opções):*</t>
  </si>
  <si>
    <t>Publicação do Anúncio/Convite</t>
  </si>
  <si>
    <t>Assinatura do Contrato</t>
  </si>
  <si>
    <t>Comentários - para Sistema Nacional incluir método de Seleção</t>
  </si>
  <si>
    <t>Número PRISM</t>
  </si>
  <si>
    <t>Status</t>
  </si>
  <si>
    <t>PA.2</t>
  </si>
  <si>
    <t>Tipo PA</t>
  </si>
  <si>
    <t>Componentes</t>
  </si>
  <si>
    <t>Fonte</t>
  </si>
  <si>
    <t>1.1</t>
  </si>
  <si>
    <t>COMPESA</t>
  </si>
  <si>
    <t>Obras de Implantação do SES de Tacaimbó</t>
  </si>
  <si>
    <t>Licitação Pública Nacional (LPN)</t>
  </si>
  <si>
    <t>5408/2014</t>
  </si>
  <si>
    <t>100%</t>
  </si>
  <si>
    <t/>
  </si>
  <si>
    <t>2.2.6.1</t>
  </si>
  <si>
    <t>Ex-Ante</t>
  </si>
  <si>
    <t>BRB2632</t>
  </si>
  <si>
    <t>Contrato Concluído</t>
  </si>
  <si>
    <t>1.01</t>
  </si>
  <si>
    <t>2.2 Obras e Equipamentos</t>
  </si>
  <si>
    <t>BID</t>
  </si>
  <si>
    <t>1.2</t>
  </si>
  <si>
    <t>Obras de implantação do SES de Escada 1ª Etapa</t>
  </si>
  <si>
    <t>6638/2016</t>
  </si>
  <si>
    <t>2.2.8.2</t>
  </si>
  <si>
    <t>BRB3735</t>
  </si>
  <si>
    <t>1.02</t>
  </si>
  <si>
    <t>1.3</t>
  </si>
  <si>
    <t>Obras de Implantação do SES de Arcoverde 1ª etapa</t>
  </si>
  <si>
    <t>Sistema Nacional (SN)</t>
  </si>
  <si>
    <t>3875/2011</t>
  </si>
  <si>
    <t>2.2.10.1</t>
  </si>
  <si>
    <t>Sistema Nacional</t>
  </si>
  <si>
    <t>BRB2639 / BRB2640</t>
  </si>
  <si>
    <t>1.03</t>
  </si>
  <si>
    <t>GOV.PE</t>
  </si>
  <si>
    <t>1.4</t>
  </si>
  <si>
    <t>Obras de Implantação do SES de Venturosa 1ª Etapa</t>
  </si>
  <si>
    <t>5325/2014</t>
  </si>
  <si>
    <t>2.2.11.1</t>
  </si>
  <si>
    <t>BRB2871</t>
  </si>
  <si>
    <t>1.04</t>
  </si>
  <si>
    <t>1.5</t>
  </si>
  <si>
    <t xml:space="preserve">Obra do Sistema de Abastecimento de Água de Porto de Galinhas </t>
  </si>
  <si>
    <t>4538/2013</t>
  </si>
  <si>
    <t>2.2.12.1</t>
  </si>
  <si>
    <t>BRB2647</t>
  </si>
  <si>
    <t>1.05</t>
  </si>
  <si>
    <t>1.6</t>
  </si>
  <si>
    <t>Obra de Ampliação da ETA de Bezerros</t>
  </si>
  <si>
    <t>5633/2015</t>
  </si>
  <si>
    <t>2.2.13.1</t>
  </si>
  <si>
    <t>BRB2933</t>
  </si>
  <si>
    <t>1.06</t>
  </si>
  <si>
    <t>1.7</t>
  </si>
  <si>
    <t>Obras de implantação do SES de Gravatá 1ª Etapa</t>
  </si>
  <si>
    <t>5742/2015</t>
  </si>
  <si>
    <t>2.2.3.2</t>
  </si>
  <si>
    <t>BRB3214</t>
  </si>
  <si>
    <t>1.07</t>
  </si>
  <si>
    <t>1.8</t>
  </si>
  <si>
    <t xml:space="preserve">Obras de implantação, reforma e adequação dos almoxarifados regionais da COMPESA </t>
  </si>
  <si>
    <t>2.1.6.2</t>
  </si>
  <si>
    <t>Ex-Post</t>
  </si>
  <si>
    <t>Processo Cancelado</t>
  </si>
  <si>
    <t>1.08</t>
  </si>
  <si>
    <t>2.1 Fortalecimento Institucional</t>
  </si>
  <si>
    <t>1.9</t>
  </si>
  <si>
    <t>Obras de implantação do SES de Sanharó</t>
  </si>
  <si>
    <t>6469/2016</t>
  </si>
  <si>
    <t>2.2.7.1</t>
  </si>
  <si>
    <t>BRB3734</t>
  </si>
  <si>
    <t>Contrato em Execução</t>
  </si>
  <si>
    <t>1.09</t>
  </si>
  <si>
    <t>1.10</t>
  </si>
  <si>
    <t>Automação das Unidades Operacionais da Área Norte e Goiana</t>
  </si>
  <si>
    <t>5877/2015</t>
  </si>
  <si>
    <t>2.1.2.1</t>
  </si>
  <si>
    <t>BRB3357</t>
  </si>
  <si>
    <t>1.11</t>
  </si>
  <si>
    <t>Obras de Implantação do SES de Arcoverde 2ª etapa</t>
  </si>
  <si>
    <t>7773/2018</t>
  </si>
  <si>
    <t>2.2.9.1</t>
  </si>
  <si>
    <t>1.12</t>
  </si>
  <si>
    <t>Obras da Modernização dos Viveiro Florestal de Bonito</t>
  </si>
  <si>
    <t>7817/2018</t>
  </si>
  <si>
    <t>2.3.10.1</t>
  </si>
  <si>
    <t>N/A*</t>
  </si>
  <si>
    <t>2.3 Sustentabilidade Ambiental e Social</t>
  </si>
  <si>
    <t>1.13</t>
  </si>
  <si>
    <t>Obras de ampliação/requalificação do SES de Caruaru - Etapas com Recursos de Contrapartida</t>
  </si>
  <si>
    <t>2.2.4.2.1</t>
  </si>
  <si>
    <t>1.14</t>
  </si>
  <si>
    <t>Obra de Implantação do SES de Belo Jardim 1ª Etapa</t>
  </si>
  <si>
    <t>7477/2018</t>
  </si>
  <si>
    <t>2.2.2.2</t>
  </si>
  <si>
    <t>1.15</t>
  </si>
  <si>
    <t>Obras de implantação do SES de Bezerros</t>
  </si>
  <si>
    <t xml:space="preserve">7966/2019 </t>
  </si>
  <si>
    <t>2.2.5.2</t>
  </si>
  <si>
    <t>1.16</t>
  </si>
  <si>
    <t>Obras de Implantação do SES de Tacaimbó - Obras Complementares</t>
  </si>
  <si>
    <t>8050/2019</t>
  </si>
  <si>
    <t>2.2.6.8</t>
  </si>
  <si>
    <t>1.17</t>
  </si>
  <si>
    <t>Obras de ampliação/requalificação do SES de Caruaru - Obras de Recuperação de 4 elevatórias</t>
  </si>
  <si>
    <t>6637/2016</t>
  </si>
  <si>
    <t>2.2.4.5.1</t>
  </si>
  <si>
    <t>BRB3684</t>
  </si>
  <si>
    <t>1.18</t>
  </si>
  <si>
    <t>Obras de Requalificação do Laboratório Central de Água e Implantação do Laboratório Central de Esgoto</t>
  </si>
  <si>
    <t>6595/2016</t>
  </si>
  <si>
    <t>2.2.14.3</t>
  </si>
  <si>
    <t>BRB3807</t>
  </si>
  <si>
    <t>1.19</t>
  </si>
  <si>
    <t>CPRH</t>
  </si>
  <si>
    <t>Obras do Laboratório do CPRH</t>
  </si>
  <si>
    <t>7542/2018</t>
  </si>
  <si>
    <t>2.3.15.9</t>
  </si>
  <si>
    <t>1.20</t>
  </si>
  <si>
    <t>APAC</t>
  </si>
  <si>
    <t>Obras de Implantação do parque urbano ambiental de Caruaru.</t>
  </si>
  <si>
    <t>7746/2018</t>
  </si>
  <si>
    <t>2.3.3.3</t>
  </si>
  <si>
    <t>1.21</t>
  </si>
  <si>
    <t>Obras de ampliação/requalificação do SES de Caruaru - Demais Etapas com Recursos BID</t>
  </si>
  <si>
    <t>2.2.4.7</t>
  </si>
  <si>
    <t>1.22</t>
  </si>
  <si>
    <t>Obras de Implantação da Adutora de Serro Azul</t>
  </si>
  <si>
    <t>Licitação Pública Internacional (LPI)</t>
  </si>
  <si>
    <t>7117/2017</t>
  </si>
  <si>
    <t>2.2.17.2</t>
  </si>
  <si>
    <t>BRA6656</t>
  </si>
  <si>
    <t>1.23</t>
  </si>
  <si>
    <t>Obras de implantação, reforma e adequação do Núcleo de Manutenção das redes e ramais de água e esgoto da RMR.</t>
  </si>
  <si>
    <t>2.1.7.2</t>
  </si>
  <si>
    <t>1.24</t>
  </si>
  <si>
    <t xml:space="preserve">Obras de Implantação do SES de Escada - Obras de Adequação da ETE </t>
  </si>
  <si>
    <t>2.2.8.6</t>
  </si>
  <si>
    <t>1.25</t>
  </si>
  <si>
    <t>Obras de Implantação dos núcleos de manutenção dos SES</t>
  </si>
  <si>
    <t>2.2.15.12</t>
  </si>
  <si>
    <t>1.26</t>
  </si>
  <si>
    <t>Obras de implantação do SES de Gravatá 1ª Etapa - Ligações, ramais e redes complementares nas Bacias A e B.</t>
  </si>
  <si>
    <t>2.2.3.6</t>
  </si>
  <si>
    <t>1.27</t>
  </si>
  <si>
    <t>Obras de ampliação/requalificação do SES de Caruaru - Obras de Implantação do SES Alto do Moura e Rendeiras</t>
  </si>
  <si>
    <t xml:space="preserve">7636/2018 </t>
  </si>
  <si>
    <t>2.2.4.9</t>
  </si>
  <si>
    <t>1.28</t>
  </si>
  <si>
    <t>Obras de ampliação/requalificação do SES de Caruaru - 2ª Etapa</t>
  </si>
  <si>
    <t>2.2.4.2.2</t>
  </si>
  <si>
    <t>1.29</t>
  </si>
  <si>
    <t>Obras de ampliação/requalificação do SES de Caruaru - Obras de Requalificação de 6 elevatórias.</t>
  </si>
  <si>
    <t>7520/2018</t>
  </si>
  <si>
    <t>2.2.4.8.1</t>
  </si>
  <si>
    <t>1.30</t>
  </si>
  <si>
    <t>Obras de construção do núcleo de manutenção, almoxarifado e laboratório regional de esgoto em Caruaru</t>
  </si>
  <si>
    <t>7407/2018</t>
  </si>
  <si>
    <t>2.2.14.10</t>
  </si>
  <si>
    <t>1.31</t>
  </si>
  <si>
    <t>Obras de Substituição de adutora entre o municípios de Belo Jardim e São Bento do Una.</t>
  </si>
  <si>
    <t>2.2.17.14</t>
  </si>
  <si>
    <t>1.32</t>
  </si>
  <si>
    <t>Obras de Implantação do SES de Belo Jardim 1ª Etapa - Obras de Implantação da ETE</t>
  </si>
  <si>
    <t>7893/2019</t>
  </si>
  <si>
    <t>2.2.2.6</t>
  </si>
  <si>
    <t>1.33</t>
  </si>
  <si>
    <t>Nova sede da COMPESA - Contratação de empresa especializada na prestação de serviço para adequação ao conforto acústico indicado por normas ABNT.</t>
  </si>
  <si>
    <t>2.1.16.1</t>
  </si>
  <si>
    <t>1.34</t>
  </si>
  <si>
    <t>Obras de Implantação do parque urbano ambiental de São Caetano.</t>
  </si>
  <si>
    <t>8025/2019</t>
  </si>
  <si>
    <t>2.3.3.5.1</t>
  </si>
  <si>
    <t>1.35</t>
  </si>
  <si>
    <t>Obras de Implantação do SES de Escada 1ª Etapa</t>
  </si>
  <si>
    <t>7853/2018</t>
  </si>
  <si>
    <t>2.2.8.10</t>
  </si>
  <si>
    <t>1.36</t>
  </si>
  <si>
    <t>Construção de Infraestrutura para alimentação em média tensão para as subestações das unidades EEAB Prata III e EEAB Prata I na BRI</t>
  </si>
  <si>
    <t>Contratação Direta (CD)</t>
  </si>
  <si>
    <t>2.2.19.5</t>
  </si>
  <si>
    <t>1.37</t>
  </si>
  <si>
    <t>Obras de ampliação/requalificação do SES de Caruaru - Requalificação e Complementação de Rede Coletora</t>
  </si>
  <si>
    <t>8079/2019</t>
  </si>
  <si>
    <t>2.2.4.13</t>
  </si>
  <si>
    <t>1.38</t>
  </si>
  <si>
    <t>Obras de Implantação do SES de Itapetim</t>
  </si>
  <si>
    <t>6127/2016</t>
  </si>
  <si>
    <t>2.2.20.1</t>
  </si>
  <si>
    <t>1.39</t>
  </si>
  <si>
    <t>Obras de Implantação do SES de Garanhuns</t>
  </si>
  <si>
    <t>4099/2012</t>
  </si>
  <si>
    <t>2.2.21.1</t>
  </si>
  <si>
    <t>1.40</t>
  </si>
  <si>
    <t>Obras de Implantação do SES Caibeiras no municipio de Tacaratu</t>
  </si>
  <si>
    <t>6827/2017</t>
  </si>
  <si>
    <t>2.2.22.1</t>
  </si>
  <si>
    <t>18/10/2013
05/12/2017</t>
  </si>
  <si>
    <t>1.41</t>
  </si>
  <si>
    <t>Obras de Implantação da  Adutora de Moxotó</t>
  </si>
  <si>
    <t>N/A</t>
  </si>
  <si>
    <t>2.2.23.1</t>
  </si>
  <si>
    <t>30/08/2016
09/01/2017</t>
  </si>
  <si>
    <t>1.42</t>
  </si>
  <si>
    <t>Obras de Implantação do SES de Venturosa 2ª Etapa</t>
  </si>
  <si>
    <t>6789/2017</t>
  </si>
  <si>
    <t>2.2.11.2</t>
  </si>
  <si>
    <t>1.43</t>
  </si>
  <si>
    <t>7550/2018</t>
  </si>
  <si>
    <t>2.2.24.1</t>
  </si>
  <si>
    <t>1.44</t>
  </si>
  <si>
    <t>Obras de Implantação do parque urbano ambiental de Gravatá</t>
  </si>
  <si>
    <t>8355/2020</t>
  </si>
  <si>
    <t>2.3.3.6</t>
  </si>
  <si>
    <t>1.45</t>
  </si>
  <si>
    <t>Obras de adaptações das ETAs Petrópolis e Salgado para interligar os Sistemas Prata / Pirangi, Adutora de Serro Azul e  Adutora de Jucazinho</t>
  </si>
  <si>
    <t>8453/2020</t>
  </si>
  <si>
    <t>2.2.17.18</t>
  </si>
  <si>
    <t>1.46</t>
  </si>
  <si>
    <t>8762/2020</t>
  </si>
  <si>
    <t>2.2.17.20</t>
  </si>
  <si>
    <t>1.47</t>
  </si>
  <si>
    <t>lantação da Adutora do Agreste - Lote 1</t>
  </si>
  <si>
    <t>2.2.25.1</t>
  </si>
  <si>
    <t>1.48</t>
  </si>
  <si>
    <t>lantação da Adutora do Agreste - Lote 2</t>
  </si>
  <si>
    <t>2.2.25.2</t>
  </si>
  <si>
    <t>1.49</t>
  </si>
  <si>
    <t>lantação da Adutora do Agreste - Lote 5</t>
  </si>
  <si>
    <t>2.2.25.3</t>
  </si>
  <si>
    <t>1.50</t>
  </si>
  <si>
    <t>Obras de Implantação dos parques urbanos ambientais de Belo Jardim, Bezerros e Escada</t>
  </si>
  <si>
    <t>9305/2021</t>
  </si>
  <si>
    <t>2.3.3.7.1</t>
  </si>
  <si>
    <t>1.51</t>
  </si>
  <si>
    <t>Obras de implantação do SES de Gravatá 2ª Etapa</t>
  </si>
  <si>
    <t>9185/2021</t>
  </si>
  <si>
    <t>2.2.3.8</t>
  </si>
  <si>
    <t>1.52</t>
  </si>
  <si>
    <t>Obras de Proteção EEEA da Bacia A - Sanharó</t>
  </si>
  <si>
    <t>9606/2021</t>
  </si>
  <si>
    <t>2.2.7.8</t>
  </si>
  <si>
    <t>1.53</t>
  </si>
  <si>
    <t>003381/2011</t>
  </si>
  <si>
    <t>2.2.30.1</t>
  </si>
  <si>
    <t>SUBTOTAL</t>
  </si>
  <si>
    <t>BENS</t>
  </si>
  <si>
    <t>2.1</t>
  </si>
  <si>
    <t xml:space="preserve">Aquisição de bens de uso administrativo para nova sede da COMPESA </t>
  </si>
  <si>
    <t>5112/2014</t>
  </si>
  <si>
    <t>2.1.10.1.1</t>
  </si>
  <si>
    <t>BRB2547</t>
  </si>
  <si>
    <t>2.01</t>
  </si>
  <si>
    <t>2.2</t>
  </si>
  <si>
    <t>Obras de implantação do SES de Gravatá 1ª Etapa - Aquisição de Materiais e Equipamentos</t>
  </si>
  <si>
    <t>2.2.3.3</t>
  </si>
  <si>
    <t>2.02</t>
  </si>
  <si>
    <t>2.3</t>
  </si>
  <si>
    <t>Aquisição de 140 telepluviômetros</t>
  </si>
  <si>
    <t>5358/2014</t>
  </si>
  <si>
    <t>2.3.6.1</t>
  </si>
  <si>
    <t>BRB2893</t>
  </si>
  <si>
    <t>2.03</t>
  </si>
  <si>
    <t>2.4</t>
  </si>
  <si>
    <t>Obras de implantação do SES de  Sanharó - Aquisição de Materiais e Equipamentos</t>
  </si>
  <si>
    <t>2.2.7.2</t>
  </si>
  <si>
    <t>2.04</t>
  </si>
  <si>
    <t>2.5</t>
  </si>
  <si>
    <t>Aquisição de bens e equipamentos para as Unidades Regionais da CPRH (UIGA´s)</t>
  </si>
  <si>
    <t>6169/2016</t>
  </si>
  <si>
    <t>2.3.14.3.1</t>
  </si>
  <si>
    <t>BRB3542</t>
  </si>
  <si>
    <t>2.05</t>
  </si>
  <si>
    <t>2.6</t>
  </si>
  <si>
    <t>Aquisição de equipamentos e materiais para o Laboratório da CPRH</t>
  </si>
  <si>
    <t>2.3.15.6.1</t>
  </si>
  <si>
    <t>2.06</t>
  </si>
  <si>
    <t>2.7</t>
  </si>
  <si>
    <t>Aquisição de Hidrômetros</t>
  </si>
  <si>
    <t>3596/2011
3873/2012</t>
  </si>
  <si>
    <t>2.1.3.1</t>
  </si>
  <si>
    <t>BRB2575/
BRB2576</t>
  </si>
  <si>
    <t>2.07</t>
  </si>
  <si>
    <t>2.8</t>
  </si>
  <si>
    <t xml:space="preserve">Obras de Implantação do SES de Tacaimbó - Aquisição de Material </t>
  </si>
  <si>
    <t>4945/2013</t>
  </si>
  <si>
    <t>2.2.6.2</t>
  </si>
  <si>
    <t>2.08</t>
  </si>
  <si>
    <t>2.9</t>
  </si>
  <si>
    <t>Obras de Implantação do SES de Tacaimbó - Aquisição de materiais complementares e eqiupamentos</t>
  </si>
  <si>
    <t>2.2.6.3</t>
  </si>
  <si>
    <t>2.09</t>
  </si>
  <si>
    <t>2.10</t>
  </si>
  <si>
    <t>2.2.6.4</t>
  </si>
  <si>
    <t>2.11</t>
  </si>
  <si>
    <t xml:space="preserve">Obras de Implantação do SES de Tacaimbó - Aquisição de materiais complementares e equipamentos </t>
  </si>
  <si>
    <t>2.2.6.4.1</t>
  </si>
  <si>
    <t>2.12</t>
  </si>
  <si>
    <t>Obras de Implantação do SES de Tacaimbó - Aquisição de materiais para o Sistema de Supervisão da ETE e automação da EE</t>
  </si>
  <si>
    <t>2.2.6.5</t>
  </si>
  <si>
    <t>2.13</t>
  </si>
  <si>
    <t>Aquisição de bens de uso administrativo para nova sede da COMPESA</t>
  </si>
  <si>
    <t>2.1.10.2</t>
  </si>
  <si>
    <t>BRB2610</t>
  </si>
  <si>
    <t>2.14</t>
  </si>
  <si>
    <t>6189/2016</t>
  </si>
  <si>
    <t>2.1.10.3.1</t>
  </si>
  <si>
    <t>2.15</t>
  </si>
  <si>
    <t>7100/2017</t>
  </si>
  <si>
    <t>2.1.10.4</t>
  </si>
  <si>
    <t>2.16</t>
  </si>
  <si>
    <t>Aquisição de Bens de uso administrativo para nova sede da COMPESA</t>
  </si>
  <si>
    <t>6296/2016</t>
  </si>
  <si>
    <t>2.1.10.6.1</t>
  </si>
  <si>
    <t>2.17</t>
  </si>
  <si>
    <t>Aquisição de Hardware para ampliação da Capacidade de Armazenamento do Servidor Central da COMPESA</t>
  </si>
  <si>
    <t>6218/2016</t>
  </si>
  <si>
    <t>2.1.12.1</t>
  </si>
  <si>
    <t>BRB3600</t>
  </si>
  <si>
    <t>2.18</t>
  </si>
  <si>
    <t>Aquisição de Bens e Equipamentos para a Manutenção dos SES</t>
  </si>
  <si>
    <t>6179/2016</t>
  </si>
  <si>
    <t>2.2.15.1.1</t>
  </si>
  <si>
    <t>BRB3532</t>
  </si>
  <si>
    <t>2.19</t>
  </si>
  <si>
    <t>6180/2016</t>
  </si>
  <si>
    <t>2.2.15.2.1</t>
  </si>
  <si>
    <t>BRB3530</t>
  </si>
  <si>
    <t>2.20</t>
  </si>
  <si>
    <t>6237/2016</t>
  </si>
  <si>
    <t>2.2.15.3.1</t>
  </si>
  <si>
    <t>BRB3528</t>
  </si>
  <si>
    <t>2.21</t>
  </si>
  <si>
    <t>2.2.15.4.1</t>
  </si>
  <si>
    <t>2.22</t>
  </si>
  <si>
    <t>6292/2016</t>
  </si>
  <si>
    <t>2.2.15.5</t>
  </si>
  <si>
    <t>2.23</t>
  </si>
  <si>
    <t xml:space="preserve"> Aquisição de Bens e Equipamentos para a Manutenção dos SES</t>
  </si>
  <si>
    <t>5931/2015</t>
  </si>
  <si>
    <t>2.2.15.6</t>
  </si>
  <si>
    <t>BRB3526</t>
  </si>
  <si>
    <t>2.24</t>
  </si>
  <si>
    <t>5973/2015</t>
  </si>
  <si>
    <t>2.2.15.7.1</t>
  </si>
  <si>
    <t>2.25</t>
  </si>
  <si>
    <t>6329/2016</t>
  </si>
  <si>
    <t>2.2.15.8</t>
  </si>
  <si>
    <t>BRB3527</t>
  </si>
  <si>
    <t>2.26</t>
  </si>
  <si>
    <t>Aquisição de Sofware para Dimensionamento Hidráulico</t>
  </si>
  <si>
    <t>6342/2016</t>
  </si>
  <si>
    <t>2.2.16.3</t>
  </si>
  <si>
    <t>BRB3572</t>
  </si>
  <si>
    <t>2.27</t>
  </si>
  <si>
    <t>Aquisição de Equipamentos de Apoio para a Gestão do Programa</t>
  </si>
  <si>
    <t xml:space="preserve">Comparação de Preços (CP) </t>
  </si>
  <si>
    <t>1.1.2.1</t>
  </si>
  <si>
    <t>1.1 Gerenciamento e Supervisão</t>
  </si>
  <si>
    <t>2.28</t>
  </si>
  <si>
    <t>Automação das Unidades Operacionais da Área Norte - Aquisição de Medidores de Cloro Livre Residual</t>
  </si>
  <si>
    <t>6661/2017</t>
  </si>
  <si>
    <t>2.1.2.2</t>
  </si>
  <si>
    <t>2.29</t>
  </si>
  <si>
    <t>Aquisição de bens e equipamentos (software e Hardware) para o sistema de gestão de ramais de água e esgotos</t>
  </si>
  <si>
    <t>2.1.7.3</t>
  </si>
  <si>
    <t>2.30</t>
  </si>
  <si>
    <t>Obras de implantação do SES de  Sanharó - Aquisição de ETE Compacta Pré-Fabricada</t>
  </si>
  <si>
    <t>6365/2016</t>
  </si>
  <si>
    <t>2.2.7.3</t>
  </si>
  <si>
    <t>2.31</t>
  </si>
  <si>
    <t>Aquisição de Equipamentos para o Sistema Integrado de Suprimentos e Logística</t>
  </si>
  <si>
    <t>7544/2018</t>
  </si>
  <si>
    <t>2.1.6.3.1</t>
  </si>
  <si>
    <t>2.32</t>
  </si>
  <si>
    <t xml:space="preserve">Aquisição de Equipamentos para os Laboratórios Regionais e Central da COMPESA </t>
  </si>
  <si>
    <t>7215/2017</t>
  </si>
  <si>
    <t>2.2.14.4</t>
  </si>
  <si>
    <t>2.33</t>
  </si>
  <si>
    <t>Obra de Implantação do SES de Belo Jardim 1ª Etapa . - Aquisição de Materiais e Equipamentos</t>
  </si>
  <si>
    <t>2.2.2.3</t>
  </si>
  <si>
    <t>2.34</t>
  </si>
  <si>
    <t>Obras de Implantação do SES de Bezerros - Aquisição de Equipamentos</t>
  </si>
  <si>
    <t>2.2.5.3.1</t>
  </si>
  <si>
    <t>2.35</t>
  </si>
  <si>
    <t>Aquisição de bens e equipamentos (Software, Hardware e outros equipamentos) para a área de Projetos de Engenharia da COMPESA (ISO 9001)</t>
  </si>
  <si>
    <t>0363/2014
64186.000006/2016-12</t>
  </si>
  <si>
    <t>2.1.8.3</t>
  </si>
  <si>
    <t>30/12/2016
04/05/2017</t>
  </si>
  <si>
    <t>2.36</t>
  </si>
  <si>
    <t>Adequação e Movimentação do DataCenter da COMPESA</t>
  </si>
  <si>
    <t>6479/2016</t>
  </si>
  <si>
    <t>2.1.12.4</t>
  </si>
  <si>
    <t>2.37</t>
  </si>
  <si>
    <t>Aquisição de Software e Hardware para o Sistema de Geoprocessamento da COMPESA</t>
  </si>
  <si>
    <t>2.1.12.5</t>
  </si>
  <si>
    <t>2.38</t>
  </si>
  <si>
    <t>Aquisição e Implantação do Software para Gestão da Informação do Laboratório Central</t>
  </si>
  <si>
    <t>6594/2017</t>
  </si>
  <si>
    <t>2.2.14.6</t>
  </si>
  <si>
    <t>2.39</t>
  </si>
  <si>
    <t>Aquisição de PCDs Hidrológicos</t>
  </si>
  <si>
    <t>6399/2016</t>
  </si>
  <si>
    <t>2.3.6.3</t>
  </si>
  <si>
    <t>BRB3538</t>
  </si>
  <si>
    <t>2.40</t>
  </si>
  <si>
    <t>Aquisição de Software para Gestão do Laboratório da CPRH</t>
  </si>
  <si>
    <t>Seleção Baseada na Qualificação do Consultor (SQC)</t>
  </si>
  <si>
    <t>2.3.15.7.1</t>
  </si>
  <si>
    <t>2.41</t>
  </si>
  <si>
    <t>8373/2020</t>
  </si>
  <si>
    <t>2.1.10.5</t>
  </si>
  <si>
    <t>2.42</t>
  </si>
  <si>
    <t>Obras de ampliação/requalificação do SES de Caruaru - Obras de Recuperação de 4 elevatórias - Aquisição de Materiais e Equipamentos</t>
  </si>
  <si>
    <t>006806/2017</t>
  </si>
  <si>
    <t>2.2.4.5.2</t>
  </si>
  <si>
    <t>2.43</t>
  </si>
  <si>
    <t>Adutora de Serro Azul - Aquisição de Tubos de Ferro Fundido diâmetros diversos</t>
  </si>
  <si>
    <t>7009/2017</t>
  </si>
  <si>
    <t>2.2.17.3</t>
  </si>
  <si>
    <t>BRB3793</t>
  </si>
  <si>
    <t>2.44</t>
  </si>
  <si>
    <t>Adutora de Serro Azul - Aquisição de Conjunto de Motobombas</t>
  </si>
  <si>
    <t>7127/2017</t>
  </si>
  <si>
    <t>2.2.17.4</t>
  </si>
  <si>
    <t>2.45</t>
  </si>
  <si>
    <t>Adutora de Serro Azul - Aquisição de equipamentos tipo Eletrocentros</t>
  </si>
  <si>
    <t xml:space="preserve">7017/2017 </t>
  </si>
  <si>
    <t>2.2.17.5</t>
  </si>
  <si>
    <t>2.46</t>
  </si>
  <si>
    <t>Aquisição de Registros, Válvulas de controle de vazão e pressão, Ventosas para adutora de Serro Azul</t>
  </si>
  <si>
    <t>7423/2018</t>
  </si>
  <si>
    <t>2.2.17.6.1</t>
  </si>
  <si>
    <t>2.47</t>
  </si>
  <si>
    <t>Aquisição e Montagem de Reservatórios Metálicos para Adutora do Serro Azul</t>
  </si>
  <si>
    <t>7944/2019</t>
  </si>
  <si>
    <t>2.2.17.12</t>
  </si>
  <si>
    <t>2.48</t>
  </si>
  <si>
    <t>Aquisição de Reservatórios Hidropneumáticos para Adutora do Serro Azul</t>
  </si>
  <si>
    <t xml:space="preserve">07653/2018 </t>
  </si>
  <si>
    <t>2.2.17.13</t>
  </si>
  <si>
    <t>2.49</t>
  </si>
  <si>
    <t xml:space="preserve">Aquisição de Solução especializada e Integrada para Aceleração de Banco de Dados. </t>
  </si>
  <si>
    <t>7091/2017</t>
  </si>
  <si>
    <t>2.2.14.7</t>
  </si>
  <si>
    <t>2.50</t>
  </si>
  <si>
    <t>Aquisição de Equipamentos à estruturação da unidade de geoprocessamento da APAC</t>
  </si>
  <si>
    <t>7183/2017</t>
  </si>
  <si>
    <t>2.3.6.5.1</t>
  </si>
  <si>
    <t>2.51</t>
  </si>
  <si>
    <t>7402/2018</t>
  </si>
  <si>
    <t>2.2.15.4.4</t>
  </si>
  <si>
    <t>2.52</t>
  </si>
  <si>
    <t>2.1.10.3.5</t>
  </si>
  <si>
    <t>N/A**</t>
  </si>
  <si>
    <t>2.53</t>
  </si>
  <si>
    <t>6463/2016</t>
  </si>
  <si>
    <t>2.1.10.7</t>
  </si>
  <si>
    <t>2.54</t>
  </si>
  <si>
    <t>Modernização dos suprimentos de Tecnologia da Informação da COMPESA - Aquisição de Hardware e Software para atender demandas de atualização tecnologica</t>
  </si>
  <si>
    <t>7847/2018</t>
  </si>
  <si>
    <t>2.1.10.8.1</t>
  </si>
  <si>
    <t>2.55</t>
  </si>
  <si>
    <t>Aquisição de equipamentos especiais para o Laboratório Central da COMPESA</t>
  </si>
  <si>
    <t>8145/2019</t>
  </si>
  <si>
    <t>2.2.14.11.1</t>
  </si>
  <si>
    <t>2.56</t>
  </si>
  <si>
    <t>Aquisição de Equipamentos/Hardware para Desenvolvimento/Testes de Sistemas</t>
  </si>
  <si>
    <t>2.1.12.8</t>
  </si>
  <si>
    <t>2.57</t>
  </si>
  <si>
    <t xml:space="preserve">Obras de ampliação/requalificação do SES de Caruaru - Obras de Requalificação de 6 elevatórias - Aquisição de Materiais e Equipamentos </t>
  </si>
  <si>
    <t>7949/2019</t>
  </si>
  <si>
    <t>2.2.4.8.2</t>
  </si>
  <si>
    <t>2.58</t>
  </si>
  <si>
    <t>Obras de Implantação do SES Alto do Moura e Rendeiras - Aquisição de Materiais e Equipamentos</t>
  </si>
  <si>
    <t>7994/2019</t>
  </si>
  <si>
    <t>2.2.4.10.1</t>
  </si>
  <si>
    <t>2.59</t>
  </si>
  <si>
    <t>Aquisição de equipamentos e vidrarias para o Controle Operacional de ETE com processo de lodos ativados</t>
  </si>
  <si>
    <t>7971/2019</t>
  </si>
  <si>
    <t>2.2.14.12</t>
  </si>
  <si>
    <t>2.60</t>
  </si>
  <si>
    <t>Obras de implantação do SES Escada 1ª Etapa - Aquisição de Materiais e Equipamentos</t>
  </si>
  <si>
    <t>2.2.8.7</t>
  </si>
  <si>
    <t>2.61</t>
  </si>
  <si>
    <t>Obras de implantação do SES Escada 1ª Etapa - Aquisição de Material e Equipamentos</t>
  </si>
  <si>
    <t>2.2.8.8</t>
  </si>
  <si>
    <t>2.62</t>
  </si>
  <si>
    <t>Aquisição de móveis corporativos para os laboratórios regionais de água de Belo jardim e de esgoto de Caruaru, laboratórios Centrais de água e esgoto e núcleos regionais de Caruaru e Belo Jardim.</t>
  </si>
  <si>
    <t>8008/2019</t>
  </si>
  <si>
    <t>2.2.14.8.1</t>
  </si>
  <si>
    <t>2.63</t>
  </si>
  <si>
    <t>Aquisição de equipamentos para o laboratórios, Regional de água de Belo Jardim, Central de água, Central de esgoto e Regional de esgoto de Caruaru</t>
  </si>
  <si>
    <t>8046/2019</t>
  </si>
  <si>
    <t>2.2.14.9.1</t>
  </si>
  <si>
    <t>2.64</t>
  </si>
  <si>
    <t>Aquisição de Bens e Equipamentosde Grande Porte para a Manutenção dos SES</t>
  </si>
  <si>
    <t>7719/2018</t>
  </si>
  <si>
    <t>2.2.15.13.1</t>
  </si>
  <si>
    <t>2.65</t>
  </si>
  <si>
    <t>Aquisição de Bens e Equipamentosde Pequeno Porte para a Manutenção dos SES</t>
  </si>
  <si>
    <t>2.2.15.14.1</t>
  </si>
  <si>
    <t>2.66</t>
  </si>
  <si>
    <t xml:space="preserve">Aquisição de Bens e Equipamentos para a Manutenção dos SES </t>
  </si>
  <si>
    <t>8009/2019</t>
  </si>
  <si>
    <t>2.2.15.15.1</t>
  </si>
  <si>
    <t>Recusa de Proposta</t>
  </si>
  <si>
    <t>2.67</t>
  </si>
  <si>
    <t>Aquisição de Hidrômetros para as cidades contempladas com o SES no âmbito do Programa PSA IPOJUCA.</t>
  </si>
  <si>
    <t>2.1.3.2</t>
  </si>
  <si>
    <t>2.68</t>
  </si>
  <si>
    <t>Estruturação do monitoramento da qualidade de água na BRI - Aquisição de bens e equipamentos</t>
  </si>
  <si>
    <t>8155/2019</t>
  </si>
  <si>
    <t>2.3.15.11</t>
  </si>
  <si>
    <t>2.69</t>
  </si>
  <si>
    <t>2.1.10.3.6</t>
  </si>
  <si>
    <t>BRB3843</t>
  </si>
  <si>
    <t>2.70</t>
  </si>
  <si>
    <t>Aquisição de bens e equipamentos e materiais para o novo Laboratório da CPRH</t>
  </si>
  <si>
    <t>8156/2019</t>
  </si>
  <si>
    <t>2.3.15.10.1</t>
  </si>
  <si>
    <t>2.71</t>
  </si>
  <si>
    <t>Adequação da Sala de situação da APAC -  Aquisição de solução para Data Discovery, do tipo (similar) QlikSense, com serviços de mentoring para transferência tecnológica.</t>
  </si>
  <si>
    <t>2.3.6.6</t>
  </si>
  <si>
    <t>2.72</t>
  </si>
  <si>
    <t>Implantação de unidade fotovoltáica</t>
  </si>
  <si>
    <t>7700/2018</t>
  </si>
  <si>
    <t>2.2.6.9</t>
  </si>
  <si>
    <t>2.73</t>
  </si>
  <si>
    <t>Autoprodução de Energia Limpa - Implantação do Sistema Fotovoltaico do RAP Perijucan</t>
  </si>
  <si>
    <t>8208/2019</t>
  </si>
  <si>
    <t>2.2.19.3</t>
  </si>
  <si>
    <t>2.74</t>
  </si>
  <si>
    <t>Eficiência no Consumo de energia – Migração de Unidades EEAB PRATA III e EEAB PRATA I na BRI para consumo em 69kV</t>
  </si>
  <si>
    <t>2.2.19.4</t>
  </si>
  <si>
    <t>2.75</t>
  </si>
  <si>
    <t>7757/2018</t>
  </si>
  <si>
    <t>2.2.17.6.3</t>
  </si>
  <si>
    <t>2.76</t>
  </si>
  <si>
    <t>Obras de implantação do SES de Sanharó - Aquisição de Material e Equipamentos</t>
  </si>
  <si>
    <t>2.2.7.6</t>
  </si>
  <si>
    <t>2.77</t>
  </si>
  <si>
    <t>Estruturação do monitoramento da qualidade de água na BRI - Aquisição de solução para Data Discovery, do tipo (similar) QlikSense, com serviços de mentoring para transferência tecnológica.</t>
  </si>
  <si>
    <t>8334/2020</t>
  </si>
  <si>
    <t>2.3.15.12</t>
  </si>
  <si>
    <t>2.78</t>
  </si>
  <si>
    <t>Modernização dos suprimentos de Tecnologia da Informação da COMPESA - Aquisição de solução para Data Discovery, do tipo (similar) QlikSense, com serviços de mentoring para transferência tecnológica.- Licenças e Suporte</t>
  </si>
  <si>
    <t>2.1.10.9</t>
  </si>
  <si>
    <t>2.79</t>
  </si>
  <si>
    <t>2.3.6.5.6</t>
  </si>
  <si>
    <t>2.80</t>
  </si>
  <si>
    <t>Aquisição de um par de receptores GNSS com RTK + Equipamentos auxiliares (coletora, par de tripés, par de bastões) para validação dos produtos dos contratos de obras e projetos dos SES no âmbito do PSA IPOJUCA.</t>
  </si>
  <si>
    <t>8358/2020</t>
  </si>
  <si>
    <t>2.2.18.3</t>
  </si>
  <si>
    <t>2.81</t>
  </si>
  <si>
    <t>Adequação da sala de situação da APAC  e aquisição de um sistema de VideoWall para visualização e análises dos produtos hidrometereológicos.</t>
  </si>
  <si>
    <t>8034/2019</t>
  </si>
  <si>
    <t>2.3.6.7</t>
  </si>
  <si>
    <t>2.82</t>
  </si>
  <si>
    <t>Obras de Implantação da ETE do SES de Belo Jardim 1ª Etapa - Aquisição de Materiais e Equipamentos</t>
  </si>
  <si>
    <t>8493/2020</t>
  </si>
  <si>
    <t>2.2.2.7</t>
  </si>
  <si>
    <t>Pregão Eletrônico</t>
  </si>
  <si>
    <t>2.83</t>
  </si>
  <si>
    <t>Obras de Implantação da ETE do SES de Belo Jardim 1ª Etapa - Aquisição de Materiais Complementares</t>
  </si>
  <si>
    <t>8967/2021</t>
  </si>
  <si>
    <t>2.2.2.8.1</t>
  </si>
  <si>
    <t>2.84</t>
  </si>
  <si>
    <t>Obras de implantação do SES de Gravatá 1ª Etapa - Aquisição de sistema de UV para ETE</t>
  </si>
  <si>
    <t>8004/2019</t>
  </si>
  <si>
    <t>2.2.3.7</t>
  </si>
  <si>
    <t>2.85</t>
  </si>
  <si>
    <t>Obra de Implantação do SES de Escada 1ª Etapa - Aquisição de Materiais e Equipamentos</t>
  </si>
  <si>
    <t>8285/2019</t>
  </si>
  <si>
    <t>2.2.8.11.1</t>
  </si>
  <si>
    <t>2.86</t>
  </si>
  <si>
    <t>Substituição de adutora entre o municípios de Belo Jardim e São Bento do Una - Aquisição de Materiais e Equipamentos</t>
  </si>
  <si>
    <t>2.2.17.17</t>
  </si>
  <si>
    <t>2.87</t>
  </si>
  <si>
    <t>2.3.15.13</t>
  </si>
  <si>
    <t>2.88</t>
  </si>
  <si>
    <t>8335/2020</t>
  </si>
  <si>
    <t>2.3.15.14</t>
  </si>
  <si>
    <t>2.89</t>
  </si>
  <si>
    <t>2.2.5.3.2</t>
  </si>
  <si>
    <t>2.90</t>
  </si>
  <si>
    <t>2.3.6.5.2</t>
  </si>
  <si>
    <t>2.91</t>
  </si>
  <si>
    <t>Obras de ampliação/requalificação do SES de Caruaru - Obras de Requalificação de 6 elevatórias - Aquisição de Materiais e Equipamentos</t>
  </si>
  <si>
    <t>2.2.4.8.3</t>
  </si>
  <si>
    <t>2.92</t>
  </si>
  <si>
    <t>2.2.4.10.2</t>
  </si>
  <si>
    <t>2.93</t>
  </si>
  <si>
    <t>Obras de ampliação/requalificação do SES de Caruaru - Requalificação e Complementação de Rede Coletora - Aquisição de Material</t>
  </si>
  <si>
    <t>2.2.4.14.1</t>
  </si>
  <si>
    <t>2.94</t>
  </si>
  <si>
    <t>Estruturação das Unidades Regionais da CPRH -  Bens e Capacitação da Equipe Técnica</t>
  </si>
  <si>
    <t>Seleção Baseada na Qualificação do Consultor (SQC - EXP)</t>
  </si>
  <si>
    <t>2.3.14.2</t>
  </si>
  <si>
    <t>2.95</t>
  </si>
  <si>
    <t>Sistema de Informação de Gestão de Recursos Hídricos da APAC</t>
  </si>
  <si>
    <t>9187/2021</t>
  </si>
  <si>
    <t>2.3.18.1</t>
  </si>
  <si>
    <t>2.96</t>
  </si>
  <si>
    <t>Execução do Plano de Comunicação - Implementação do Universo Compesa Intinerante</t>
  </si>
  <si>
    <t>2.3.12.6</t>
  </si>
  <si>
    <t>2.97</t>
  </si>
  <si>
    <t>8329/2020</t>
  </si>
  <si>
    <t>2.2.15.3.8</t>
  </si>
  <si>
    <t>2.98</t>
  </si>
  <si>
    <t>Obras de adaptações das ETAs Petrópolis e Salgado para interligar os Sistemas Prata / Pirangi, Adutora de Serro Azul e  Adutora de Jucazinho - Aquisição de materiais/Equipamentos</t>
  </si>
  <si>
    <t>2.2.17.19</t>
  </si>
  <si>
    <t>ARP COMPESA</t>
  </si>
  <si>
    <t>2.99</t>
  </si>
  <si>
    <t>Aquisição de Bens e Equipamentosde  para a Manutenção dos SES</t>
  </si>
  <si>
    <t>2.2.15.16</t>
  </si>
  <si>
    <t>2.100</t>
  </si>
  <si>
    <t>8387/2020</t>
  </si>
  <si>
    <t>2.2.14.13.1</t>
  </si>
  <si>
    <t>2.101</t>
  </si>
  <si>
    <t>8330/2020</t>
  </si>
  <si>
    <t>2.2.14.14.1</t>
  </si>
  <si>
    <t>2.102</t>
  </si>
  <si>
    <t>Implantação de Plataforma de Saúde e Segurança do Trabalho</t>
  </si>
  <si>
    <t>8377/2020</t>
  </si>
  <si>
    <t>2.1.10.11</t>
  </si>
  <si>
    <t>2.103</t>
  </si>
  <si>
    <t>Aquisição de Material e Equipamentos para a reforma da ETA Bitury, obra de Serro Azul</t>
  </si>
  <si>
    <t>2.2.17.21.1</t>
  </si>
  <si>
    <t>2.104</t>
  </si>
  <si>
    <t>8593/2020</t>
  </si>
  <si>
    <t>2.2.14.11.5</t>
  </si>
  <si>
    <t>2.105</t>
  </si>
  <si>
    <t>9015/2021</t>
  </si>
  <si>
    <t>2.2.8.12.1</t>
  </si>
  <si>
    <t>2.106</t>
  </si>
  <si>
    <t>9259/2021</t>
  </si>
  <si>
    <t>2.2.17.22</t>
  </si>
  <si>
    <t>2.107</t>
  </si>
  <si>
    <t>8566/2020</t>
  </si>
  <si>
    <t>2.1.10.8.3</t>
  </si>
  <si>
    <t>Pregão Eletrônico - ARP COMPESA</t>
  </si>
  <si>
    <t>2.108</t>
  </si>
  <si>
    <t>8426/2020</t>
  </si>
  <si>
    <t>2.2.4.8.6</t>
  </si>
  <si>
    <t>2.109</t>
  </si>
  <si>
    <t>Obras de implantação do SES de Gravatá 2ª Etapa - Aquisição de Materiais e Equipamentos</t>
  </si>
  <si>
    <t>2.2.3.9</t>
  </si>
  <si>
    <t>2.110</t>
  </si>
  <si>
    <t>9010/2021</t>
  </si>
  <si>
    <t>2.2.14.11.11</t>
  </si>
  <si>
    <t>2.111</t>
  </si>
  <si>
    <t>2.2.17.21.2</t>
  </si>
  <si>
    <t>Adutora de Serro Azul - Aquisição de Tubos de Ferro Fundido diâmetros diversos - Complementar</t>
  </si>
  <si>
    <t>2.2.17.23</t>
  </si>
  <si>
    <t>Obras Complementares para o SES Caruaru e ETE Alto do Moura</t>
  </si>
  <si>
    <t>2.2.4.15</t>
  </si>
  <si>
    <t>Previsto</t>
  </si>
  <si>
    <t>Aquisição de Equiipamentos e Materiais Complementares</t>
  </si>
  <si>
    <t>2.2.17.24</t>
  </si>
  <si>
    <t>2.2.17.25</t>
  </si>
  <si>
    <t>SERVIÇOS QUE NÃO SÃO CONSULTORIA</t>
  </si>
  <si>
    <t>3.1</t>
  </si>
  <si>
    <t>Fornecimento de passagens aéreas em apoio as ações do PSA IPOJUCA</t>
  </si>
  <si>
    <t>2.1.15.1</t>
  </si>
  <si>
    <t>3.01</t>
  </si>
  <si>
    <t>3.2</t>
  </si>
  <si>
    <t>Instalação de 140 telepluviômetros</t>
  </si>
  <si>
    <t>5487/2014</t>
  </si>
  <si>
    <t>2.3.6.2</t>
  </si>
  <si>
    <t>BRB2962</t>
  </si>
  <si>
    <t>3.02</t>
  </si>
  <si>
    <t>3.3</t>
  </si>
  <si>
    <t>Estudo para a avaliação dos ativos da  COMPESA</t>
  </si>
  <si>
    <t>3970/2012</t>
  </si>
  <si>
    <t>2.1.1.1</t>
  </si>
  <si>
    <t>BRB2577</t>
  </si>
  <si>
    <t>3.03</t>
  </si>
  <si>
    <t>3.4</t>
  </si>
  <si>
    <t>Restauração Florestal de APPs de Cursos d´água e nascente na Bacia do Rio Ipojuca - Município de ipojuca</t>
  </si>
  <si>
    <t>6485/2016</t>
  </si>
  <si>
    <t>2.3.2.2</t>
  </si>
  <si>
    <t>BRB 3765</t>
  </si>
  <si>
    <t>3.04</t>
  </si>
  <si>
    <t>3.5</t>
  </si>
  <si>
    <t>Obras de ampliação/requalificação do SES de Caruaru - Limpeza, Desobstrução, Cadastramento e Filmagem da Rede existente.</t>
  </si>
  <si>
    <t>6674/2017</t>
  </si>
  <si>
    <t>2.2.4.3</t>
  </si>
  <si>
    <t>BRB3743</t>
  </si>
  <si>
    <t>3.05</t>
  </si>
  <si>
    <t>3.6</t>
  </si>
  <si>
    <t>Construção dos Laboratórios Regionais de Análises de Água e de Esgoto</t>
  </si>
  <si>
    <t>2.2.14.2</t>
  </si>
  <si>
    <t>3.06</t>
  </si>
  <si>
    <t>3.7</t>
  </si>
  <si>
    <t>Metodologia para pagamento - Apoio a Implementação das Ações do Projeto</t>
  </si>
  <si>
    <t>2.3.1.2</t>
  </si>
  <si>
    <t>3.07</t>
  </si>
  <si>
    <t>3.8</t>
  </si>
  <si>
    <t>Execução do Plano de Comunicação - Produção de Vídeos</t>
  </si>
  <si>
    <t>7234/2017</t>
  </si>
  <si>
    <t>2.3.12.2.1</t>
  </si>
  <si>
    <t>3.08</t>
  </si>
  <si>
    <t>3.9</t>
  </si>
  <si>
    <t>Execução do Plano de Comunicação - Material de Divulgação</t>
  </si>
  <si>
    <t>7224/2017</t>
  </si>
  <si>
    <t>2.3.12.3.1</t>
  </si>
  <si>
    <t>3.09</t>
  </si>
  <si>
    <t>3.10</t>
  </si>
  <si>
    <t>Calibração e aferição de equipamentos, vidraria e materiais de referências.</t>
  </si>
  <si>
    <t>2.3.15.5</t>
  </si>
  <si>
    <t>3.11</t>
  </si>
  <si>
    <t>Serviços de Digitalização, Gestão e Guarda de Documentos da COMPESA</t>
  </si>
  <si>
    <t>6625/2016</t>
  </si>
  <si>
    <t>2.1.9.2</t>
  </si>
  <si>
    <t>BRB3601</t>
  </si>
  <si>
    <t>3.12</t>
  </si>
  <si>
    <t>2.1.12.3</t>
  </si>
  <si>
    <t>3.13</t>
  </si>
  <si>
    <t>Restauração Florestal de APPs de Cursos d´água e nascente na Bacia do Rio Ipojuca - Outros Municípios da BRI</t>
  </si>
  <si>
    <t>2.3.2.3</t>
  </si>
  <si>
    <t>3.14</t>
  </si>
  <si>
    <t>Instalação de PCDs Hidrológicos</t>
  </si>
  <si>
    <t>6882/2017</t>
  </si>
  <si>
    <t>2.3.6.4</t>
  </si>
  <si>
    <t>3.15</t>
  </si>
  <si>
    <t>Serviços de Captação e Tratamento de imagens aéreas para apoio a elaboração de relatório de inspeção, fiscalização e monitoramento das atividade do programa.</t>
  </si>
  <si>
    <t>6905/2017</t>
  </si>
  <si>
    <t>2.3.11.1</t>
  </si>
  <si>
    <t>3.16</t>
  </si>
  <si>
    <t>Modernização do Cadastro de Usuários de Água e Esgoto da COMPESA na BRI</t>
  </si>
  <si>
    <t>6506/2016</t>
  </si>
  <si>
    <t>2.3.17.1</t>
  </si>
  <si>
    <t>3.17</t>
  </si>
  <si>
    <t>Construção de Infraestrutura para alimentação em média tensão para as Estações de Bombeamento para adutora de Serro Azul.</t>
  </si>
  <si>
    <t>2.2.17.7</t>
  </si>
  <si>
    <t>3.18</t>
  </si>
  <si>
    <t>Implantação do Sistema de Supervisão e Controle da Adutora de Serro Azul (Automação)</t>
  </si>
  <si>
    <t>7448/2018</t>
  </si>
  <si>
    <t>2.2.17.8</t>
  </si>
  <si>
    <t>3.19</t>
  </si>
  <si>
    <t>Execução de Projeto de Manejo de Fauna</t>
  </si>
  <si>
    <t>2.2.17.9</t>
  </si>
  <si>
    <t>3.20</t>
  </si>
  <si>
    <t>Implantação do Projeto de Compensação e Reposição Florestal para a adutora de Serro Azul</t>
  </si>
  <si>
    <t>7659/2018</t>
  </si>
  <si>
    <t>2.3.2.6</t>
  </si>
  <si>
    <t>3.21</t>
  </si>
  <si>
    <t>Execução do Plano de Comunicação - Captação, Produção e Desenvolvimento de novos conteúdos interativos do Universo Compesa</t>
  </si>
  <si>
    <t>6986/2017</t>
  </si>
  <si>
    <t>2.3.12.2.2</t>
  </si>
  <si>
    <t>BRB3813</t>
  </si>
  <si>
    <t>3.22</t>
  </si>
  <si>
    <t xml:space="preserve">Restauração Florestal de APPs de Cursos d´água e nascente na Bacia do Rio Ipojuca - Pré-Plantio e Plantio </t>
  </si>
  <si>
    <t>7948/2019</t>
  </si>
  <si>
    <t>2.3.2.5</t>
  </si>
  <si>
    <t>3.23</t>
  </si>
  <si>
    <t xml:space="preserve">Restauração Florestal de APPs de Cursos d´água e nascente na Bacia do Rio Ipojuca - Cercamento </t>
  </si>
  <si>
    <t>7960/2019</t>
  </si>
  <si>
    <t>2.3.2.4</t>
  </si>
  <si>
    <t>3.24</t>
  </si>
  <si>
    <t>Obras de ampliação/requalificação do SES de Caruaru - Limpeza, Desobstrução, Cadastramento e Filmagem da Rede 2ª Etapa</t>
  </si>
  <si>
    <t>2.2.4.12</t>
  </si>
  <si>
    <t>3.25</t>
  </si>
  <si>
    <t>Obras de implantação do SES Escada 1ª Etapa - Limpeza, Desobstrução, Cadastramento da Rede existente</t>
  </si>
  <si>
    <t>2.2.8.9</t>
  </si>
  <si>
    <t>3.26</t>
  </si>
  <si>
    <t>Obras do Sistema de Esgotamento Sanitário da Cidade de Sanharó - .Obras de Implantação da ETE Sanharó - Nova Licitação.</t>
  </si>
  <si>
    <t>7884/2019</t>
  </si>
  <si>
    <t>2.2.7.7</t>
  </si>
  <si>
    <t>3.27</t>
  </si>
  <si>
    <t>Obras de Implantação da ETE do SES Alto do Moura e Rendeiras</t>
  </si>
  <si>
    <t>8005/2019</t>
  </si>
  <si>
    <t>2.2.4.11</t>
  </si>
  <si>
    <t>3.28</t>
  </si>
  <si>
    <t>Execução do Plano de Comunicação - Unidade Móvel de Educação Sócio-Ambiental</t>
  </si>
  <si>
    <t>8349/2020</t>
  </si>
  <si>
    <t>2.3.12.5</t>
  </si>
  <si>
    <t>3.29</t>
  </si>
  <si>
    <t>Serviços de transporte de água potável por meio de caminhão pipa</t>
  </si>
  <si>
    <t>2.2.26.1</t>
  </si>
  <si>
    <t>Credenciamento COMPESA</t>
  </si>
  <si>
    <t>3.30</t>
  </si>
  <si>
    <t>Contratação de serviço técnico não especializado para apoio a continuidade do Projetos Executivos de Ramais Condominiais (PERC)</t>
  </si>
  <si>
    <t>2.2.18.4</t>
  </si>
  <si>
    <t>CONSULTORIA FIRMAS</t>
  </si>
  <si>
    <t>4.1</t>
  </si>
  <si>
    <t xml:space="preserve">Apoio à UGP para o Gerenciamento do Programa </t>
  </si>
  <si>
    <t>Seleção Baseada na Qualidade e Custo  (SBQC)</t>
  </si>
  <si>
    <t>5053/2014</t>
  </si>
  <si>
    <t>1.1.1.1</t>
  </si>
  <si>
    <t>BR10648</t>
  </si>
  <si>
    <t>4.01</t>
  </si>
  <si>
    <t>4.2</t>
  </si>
  <si>
    <t xml:space="preserve">Apoio à UGP para a Supervisão de Obras </t>
  </si>
  <si>
    <t>5492/2014</t>
  </si>
  <si>
    <t>1.1.3.1</t>
  </si>
  <si>
    <t>BRB2902</t>
  </si>
  <si>
    <t>4.02</t>
  </si>
  <si>
    <t>4.3</t>
  </si>
  <si>
    <t>Elaboração de projetos arquitetônicos e complementares para construção de almoxarifados regionais em Caruaru e Petrolina e projetos de reforma/adequação de almoxarifados regionais</t>
  </si>
  <si>
    <t>5693/2015</t>
  </si>
  <si>
    <t>2.1.6.1</t>
  </si>
  <si>
    <t>BR11374</t>
  </si>
  <si>
    <t>4.03</t>
  </si>
  <si>
    <t>4.4</t>
  </si>
  <si>
    <t>Sistema de Gestão Ambiental da Compesa</t>
  </si>
  <si>
    <t>6249/2015</t>
  </si>
  <si>
    <t>2.1.9.1</t>
  </si>
  <si>
    <t>BR11482</t>
  </si>
  <si>
    <t>4.04</t>
  </si>
  <si>
    <t>4.5</t>
  </si>
  <si>
    <t>Elaboração de Diagnóstico, RTP, Projeto Básico e estudos complementares para implantação do SES de Belo Jardim e Bezerros</t>
  </si>
  <si>
    <t>5650/2015</t>
  </si>
  <si>
    <t>2.2.2.1</t>
  </si>
  <si>
    <t>BR11440</t>
  </si>
  <si>
    <t>4.05</t>
  </si>
  <si>
    <t>4.6</t>
  </si>
  <si>
    <t>Elaboração de Diagnóstico, RTP, Projeto Básico e estudos complementares para implantação do SES de Caruaru</t>
  </si>
  <si>
    <t>5649/2015</t>
  </si>
  <si>
    <t>2.2.4.1</t>
  </si>
  <si>
    <t>BR11489</t>
  </si>
  <si>
    <t>4.06</t>
  </si>
  <si>
    <t>4.7</t>
  </si>
  <si>
    <t xml:space="preserve">Elaboração do Plano de comunicação para os usuários da bacia do rio Ipojuca (BRI) </t>
  </si>
  <si>
    <t>5445/2014</t>
  </si>
  <si>
    <t>2.3.12.1</t>
  </si>
  <si>
    <t>BR10963</t>
  </si>
  <si>
    <t>4.07</t>
  </si>
  <si>
    <t>4.8</t>
  </si>
  <si>
    <t>Estruturação do monitoramento da qualidade de água na BRI - CPRH - Contratação de empresa de consultoria para implementação do Programa da Qualidade ( Laboratorio)</t>
  </si>
  <si>
    <t>5636/2015</t>
  </si>
  <si>
    <t>2.3.15.2</t>
  </si>
  <si>
    <t>BR11208</t>
  </si>
  <si>
    <t>4.08</t>
  </si>
  <si>
    <t>4.9</t>
  </si>
  <si>
    <t xml:space="preserve">Estruturação do monitoramento da qualidade de água na BRI - CPRH Contratação de empresa consultora para realizar o diagnóstico da situação ambiental atual da BRI. </t>
  </si>
  <si>
    <t>5879/2015</t>
  </si>
  <si>
    <t>2.3.15.3</t>
  </si>
  <si>
    <t>BR11564</t>
  </si>
  <si>
    <t>4.09</t>
  </si>
  <si>
    <t>4.10</t>
  </si>
  <si>
    <t>Elaboração dos projetos arquitetônicos dos núcleos de manutenção dos SES</t>
  </si>
  <si>
    <t>6709/2017</t>
  </si>
  <si>
    <t>2.2.15.9</t>
  </si>
  <si>
    <t>BR11830</t>
  </si>
  <si>
    <t>4.11</t>
  </si>
  <si>
    <t>Auditoria independente externa</t>
  </si>
  <si>
    <t>6541/2016
6752/2017</t>
  </si>
  <si>
    <t>3.1.1.1</t>
  </si>
  <si>
    <t>BR11763</t>
  </si>
  <si>
    <t>3.1 Auditoria, Avaliação e Monitoramento</t>
  </si>
  <si>
    <t>4.12</t>
  </si>
  <si>
    <t>PERC (Projetos Executivos de Ramais Condominiais) para as Obras do SES de Gravatá 1ª Etapa e do SES de Tacaimbó</t>
  </si>
  <si>
    <t>5594/2014</t>
  </si>
  <si>
    <t>2.2.3.4</t>
  </si>
  <si>
    <t>BR11053</t>
  </si>
  <si>
    <t>4.13</t>
  </si>
  <si>
    <t>PERC (Projetos Executivos de Ramais Condominiais) para as Obras do SES de Sanharó</t>
  </si>
  <si>
    <t>06656/2017</t>
  </si>
  <si>
    <t>2.2.7.4</t>
  </si>
  <si>
    <t>4.14</t>
  </si>
  <si>
    <t>PERC (Projetos Executivos de Ramais Condominiais) para as Obras do SES - Escada 1ª Etapa</t>
  </si>
  <si>
    <t>6774/2017</t>
  </si>
  <si>
    <t>2.2.8.3</t>
  </si>
  <si>
    <t>4.15</t>
  </si>
  <si>
    <t>Estudo de concepção dos parques de Bezerros, Caruaru e São Caetano</t>
  </si>
  <si>
    <t>5444/2014</t>
  </si>
  <si>
    <t>2.3.3.1</t>
  </si>
  <si>
    <t>BR11010</t>
  </si>
  <si>
    <t>4.16</t>
  </si>
  <si>
    <t>Elaboração de proposta de enquadramento dos cursos d'água da bacia hidrográfica do Rio Ipojuca</t>
  </si>
  <si>
    <t>6116/2016</t>
  </si>
  <si>
    <t>2.3.4.1</t>
  </si>
  <si>
    <t>BR11749
BR11774</t>
  </si>
  <si>
    <t>4.17</t>
  </si>
  <si>
    <t>Avaliação Econômica de Tacaimbó</t>
  </si>
  <si>
    <t>5551/2014</t>
  </si>
  <si>
    <t>2.3.16.1</t>
  </si>
  <si>
    <t>BR10969</t>
  </si>
  <si>
    <t>4.18</t>
  </si>
  <si>
    <t>Elaboração de Proposta de sistema de outorga de lançamentos de efluentes de ETE</t>
  </si>
  <si>
    <t>5619/2015</t>
  </si>
  <si>
    <t>2.3.5.1</t>
  </si>
  <si>
    <t>BR11427</t>
  </si>
  <si>
    <t>4.19</t>
  </si>
  <si>
    <t>Elaboração de Diagnóstico, RTP, Projeto Básico e estudos complementares para implantação do SES de Gravatá 2ª Etapa</t>
  </si>
  <si>
    <t>5779/2015</t>
  </si>
  <si>
    <t>2.2.3.1</t>
  </si>
  <si>
    <t>4.20</t>
  </si>
  <si>
    <t>Elaboração de Diagnóstico, RTP, Projeto Básico e estudos complementares para implantação do SES de Poção, Chã Grande e Primavera</t>
  </si>
  <si>
    <t>6788/2017</t>
  </si>
  <si>
    <t>2.2.1.1</t>
  </si>
  <si>
    <t>4.21</t>
  </si>
  <si>
    <t>Contratação de Consultoria para Modernização da Gestão de Manutenção das redes e ramais de água e esgoto</t>
  </si>
  <si>
    <t>6273/2016</t>
  </si>
  <si>
    <t>2.1.7.1</t>
  </si>
  <si>
    <t>BR11693</t>
  </si>
  <si>
    <t>4.22</t>
  </si>
  <si>
    <t>Plano de Conservação e Uso do Entorno dos Reservatórios Artificiais - PACUERA</t>
  </si>
  <si>
    <t>5620/2015</t>
  </si>
  <si>
    <t>2.3.2.1</t>
  </si>
  <si>
    <t>BR11470</t>
  </si>
  <si>
    <t>4.23</t>
  </si>
  <si>
    <t>Projeto executivo de pagamento por serviços ambientais - Produtor de Água - Açude Bitury</t>
  </si>
  <si>
    <t>6732/2017</t>
  </si>
  <si>
    <t>2.3.1.1</t>
  </si>
  <si>
    <t>BR11926</t>
  </si>
  <si>
    <t>4.24</t>
  </si>
  <si>
    <t>Elaboração dos Projetos Básicos e Executivos dos Parques de Bezerros, Caruaru e São Caetano.</t>
  </si>
  <si>
    <t>6953/2017</t>
  </si>
  <si>
    <t>2.3.3.2</t>
  </si>
  <si>
    <t>BR11923</t>
  </si>
  <si>
    <t>4.25</t>
  </si>
  <si>
    <t>Planejamento Estratégico da CPRH</t>
  </si>
  <si>
    <t>6375/2016</t>
  </si>
  <si>
    <t>2.3.13.1</t>
  </si>
  <si>
    <t>BR11889</t>
  </si>
  <si>
    <t>4.26</t>
  </si>
  <si>
    <t>Ipojuca Digital - Criação de Plataforma para Disponibilização de Dados Referenciados Geograficamente (Mapeamento de Fontes Poluidoras)</t>
  </si>
  <si>
    <t>6627/2016</t>
  </si>
  <si>
    <t>2.3.13.2</t>
  </si>
  <si>
    <t>BR11855</t>
  </si>
  <si>
    <t>4.27</t>
  </si>
  <si>
    <t>Modernização do Sistema Integrado de Gestão Empresarial da COMPESA (ALPHA)</t>
  </si>
  <si>
    <t>6523/2016</t>
  </si>
  <si>
    <t>2.1.12.2</t>
  </si>
  <si>
    <t>BR11687</t>
  </si>
  <si>
    <t>4.28</t>
  </si>
  <si>
    <t>PERC (Projetos Executivos de Ramais Condominiais) para as Obras do SES de Caruaru (Recursos BID)</t>
  </si>
  <si>
    <t>2.2.4.4</t>
  </si>
  <si>
    <t>4.29</t>
  </si>
  <si>
    <t>Projetos de Arquitetura dos Laboratórios Regionais de Água e de Esgoto</t>
  </si>
  <si>
    <t>6236/2016</t>
  </si>
  <si>
    <t>2.2.14.1</t>
  </si>
  <si>
    <t>BR11735</t>
  </si>
  <si>
    <t>4.30</t>
  </si>
  <si>
    <t>Elaboração de Diagnóstico, RTP, Projeto Básico e estudos complementares para implantação do SES de Escada 2ª Etapa</t>
  </si>
  <si>
    <t>6392/2016</t>
  </si>
  <si>
    <t>2.2.8.5</t>
  </si>
  <si>
    <t>BR11940</t>
  </si>
  <si>
    <t>4.31</t>
  </si>
  <si>
    <t>Elaboração do Estudo de concepção e Projetos Executivos do Parque Ambiental de Belo Jardim, Gravatá e Escada</t>
  </si>
  <si>
    <t>6818/2017</t>
  </si>
  <si>
    <t>2.3.3.4</t>
  </si>
  <si>
    <t>BR11924</t>
  </si>
  <si>
    <t>4.32</t>
  </si>
  <si>
    <t>Cadastro de Usuários de Água da Bacia do Rio Ipojuca</t>
  </si>
  <si>
    <t>2.3.8.1</t>
  </si>
  <si>
    <t>BR11895</t>
  </si>
  <si>
    <t>4.33</t>
  </si>
  <si>
    <t>Metodologia de acompanhamento de empreendimentos de infraestrutura hídrica, conservaçao e gestão de recursos hídricos na BRI</t>
  </si>
  <si>
    <t>6864/2017</t>
  </si>
  <si>
    <t>2.3.9.1</t>
  </si>
  <si>
    <t>BR11854</t>
  </si>
  <si>
    <t>4.34</t>
  </si>
  <si>
    <t>PERC (Projetos Executivos de Ramais Condominiais) para as Obras do SES de Belo Jardim 1ª Etapa</t>
  </si>
  <si>
    <t>2.2.2.4</t>
  </si>
  <si>
    <t>4.35</t>
  </si>
  <si>
    <t>Contratação de consultoria para Sistema de cobrança pelo uso da água na BRI.</t>
  </si>
  <si>
    <t>2.3.7.1</t>
  </si>
  <si>
    <t>4.36</t>
  </si>
  <si>
    <t xml:space="preserve">Contratação de consultora para inclusão de bioindicadores e novos parametros físico/químicos. </t>
  </si>
  <si>
    <t>2.3.15.4</t>
  </si>
  <si>
    <t>4.37</t>
  </si>
  <si>
    <t>Aprimoramento dos macroprocessos da COMPESA e Conformidade da Gestão.</t>
  </si>
  <si>
    <t>6670/2017</t>
  </si>
  <si>
    <t>2.1.4.1</t>
  </si>
  <si>
    <t>BR11844</t>
  </si>
  <si>
    <t>4.38</t>
  </si>
  <si>
    <t>Elaboração do Plano Estratégico da COMPESA</t>
  </si>
  <si>
    <t>6813/2017</t>
  </si>
  <si>
    <t>2.1.4.2</t>
  </si>
  <si>
    <t>BR11884</t>
  </si>
  <si>
    <t>4.39</t>
  </si>
  <si>
    <t>Implantação de processos de gestão de riscos de contratos de obras e serviços terceirizados da Compesa.</t>
  </si>
  <si>
    <t>2.1.4.3</t>
  </si>
  <si>
    <t>4.40</t>
  </si>
  <si>
    <t>Aprimoramento do Modelo de Gestão de Custos e Despesas da COMPESA com Foco em Resultado.</t>
  </si>
  <si>
    <t>6997/2017</t>
  </si>
  <si>
    <t>2.1.4.4</t>
  </si>
  <si>
    <t>BR11928</t>
  </si>
  <si>
    <t>4.41</t>
  </si>
  <si>
    <t>Melhorias nos Processos de Gestão da Qualidade para certificação ISO 9001, na Área de Projetos de Engenharia</t>
  </si>
  <si>
    <t>6906/2017</t>
  </si>
  <si>
    <t>2.1.8.2</t>
  </si>
  <si>
    <t>BR11873</t>
  </si>
  <si>
    <t>4.42</t>
  </si>
  <si>
    <t>Projeto Básico para Ampliação e Adequação da ETE de Escada.</t>
  </si>
  <si>
    <t>2.2.8.1</t>
  </si>
  <si>
    <t>4.43</t>
  </si>
  <si>
    <t>Implantação do Sistema de Gestão da Qualidade do Laboratório Central para certificação NBR ISO 17025.</t>
  </si>
  <si>
    <t>6477/2016</t>
  </si>
  <si>
    <t>2.2.14.5</t>
  </si>
  <si>
    <t>BRB11874</t>
  </si>
  <si>
    <t>4.44</t>
  </si>
  <si>
    <t>Planos Regionais de Água e Esgoto nas bacias dos Rios Ipojuca e Capibaribe</t>
  </si>
  <si>
    <t>6862/2017</t>
  </si>
  <si>
    <t>2.2.16.1</t>
  </si>
  <si>
    <t>BR11927</t>
  </si>
  <si>
    <t>4.45</t>
  </si>
  <si>
    <t>Modelagem da Operação dos Sistemas Integrados de Produção de Água</t>
  </si>
  <si>
    <t>2.2.16.2</t>
  </si>
  <si>
    <t>BR12124</t>
  </si>
  <si>
    <t>4.46</t>
  </si>
  <si>
    <t>Projeto da Adutora do Serro Azul</t>
  </si>
  <si>
    <t>5813/2015</t>
  </si>
  <si>
    <t>2.2.17.1</t>
  </si>
  <si>
    <t>BRB3392</t>
  </si>
  <si>
    <t>4.47</t>
  </si>
  <si>
    <t>Elaboração de Projeto Executivo para construção do Laboratório do CPRH</t>
  </si>
  <si>
    <t>2.3.15.8</t>
  </si>
  <si>
    <t>4.48</t>
  </si>
  <si>
    <t>Execução do Plano de Comunicação para os usuários da bacia do rio Ipojuca (BRI) - Integração com as ações do comitê de imagens da COMPESA</t>
  </si>
  <si>
    <t>6579/2016</t>
  </si>
  <si>
    <t>2.3.12.4</t>
  </si>
  <si>
    <t>BR11750</t>
  </si>
  <si>
    <t>4.49</t>
  </si>
  <si>
    <t>Supervisão das Obras de Serro Azul</t>
  </si>
  <si>
    <t>7332/2018</t>
  </si>
  <si>
    <t>2.2.17.15</t>
  </si>
  <si>
    <t>BR11968</t>
  </si>
  <si>
    <t>4.50</t>
  </si>
  <si>
    <t>Implantação da Adutora de Serro Azul - Apoio Técnico das Obras (ATO)</t>
  </si>
  <si>
    <t>2.2.17.16</t>
  </si>
  <si>
    <t>4.51</t>
  </si>
  <si>
    <t>Melhoria dos resultados da COMPESA por meio do aumento da receita e da adimplência e aprimorar o processo de definição e desdobramento de metas.</t>
  </si>
  <si>
    <t>2.1.4.5</t>
  </si>
  <si>
    <t>4.52</t>
  </si>
  <si>
    <t>Sistema de Controle Interno da SDEC</t>
  </si>
  <si>
    <t>2.1.13.1</t>
  </si>
  <si>
    <t>4.53</t>
  </si>
  <si>
    <t>Implantação da Adutora de Serro Azul - Implementação de Planos e Programas Ambientais</t>
  </si>
  <si>
    <t>2.2.17.11</t>
  </si>
  <si>
    <t>4.54</t>
  </si>
  <si>
    <t>Estudo de Viabilidade Econômica Financeira para Fornecimento de Água e de Esgotamento Sanitário para Municípios da Mata Sul de PE.</t>
  </si>
  <si>
    <t>2.3.16.2</t>
  </si>
  <si>
    <t>4.55</t>
  </si>
  <si>
    <t>Avaliação Final do Programa PSA IPOJUCA</t>
  </si>
  <si>
    <t>Comparação de Qualificações (3 CV's)</t>
  </si>
  <si>
    <t>9582/2021</t>
  </si>
  <si>
    <t>CONSULTORIA INDIVIDUAIS</t>
  </si>
  <si>
    <t>4.56</t>
  </si>
  <si>
    <t>Consultoria Especializada para Modernização do GSAN</t>
  </si>
  <si>
    <t>2.1.12.7</t>
  </si>
  <si>
    <t>BR11964</t>
  </si>
  <si>
    <t>4.57</t>
  </si>
  <si>
    <t>Elaboração de Planos Regionais de Água e Esgoto nas bacias dos Rios Una e Sirinhaém</t>
  </si>
  <si>
    <t>2.2.16.4</t>
  </si>
  <si>
    <t>4.58</t>
  </si>
  <si>
    <t>PERC (Projetos Executivos de Ramais Condominiais) para as Obras do SES de Belo Jardim, Bezerros, Caruaru, Escada, Gravatá, Sanharó.</t>
  </si>
  <si>
    <t>7869/2018</t>
  </si>
  <si>
    <t>2.2.18.1</t>
  </si>
  <si>
    <t>BRB3927</t>
  </si>
  <si>
    <t>4.59</t>
  </si>
  <si>
    <t>Desenvolvimento de Software para Gestão do Laboratório da CPRH</t>
  </si>
  <si>
    <t>7628/2018</t>
  </si>
  <si>
    <t>2.3.15.7.2</t>
  </si>
  <si>
    <t>4.60</t>
  </si>
  <si>
    <t>SEINFRA</t>
  </si>
  <si>
    <t>Plano de Segurança da Barragem de Serro Azul</t>
  </si>
  <si>
    <t>8252/2019</t>
  </si>
  <si>
    <t>2.3.2.7</t>
  </si>
  <si>
    <t>4.61</t>
  </si>
  <si>
    <t>Diagnóstico da Situação da Fauna e Flora da Barragem de Serro Azul</t>
  </si>
  <si>
    <t>8340/2020</t>
  </si>
  <si>
    <t>2.3.2.8</t>
  </si>
  <si>
    <t>4.62</t>
  </si>
  <si>
    <t xml:space="preserve">Plano de Gerenciamento dos Resíduos Sólidos de unidades da Compesa na Bacia Hidrográfica do Rio Ipojuca </t>
  </si>
  <si>
    <t>8251/2019</t>
  </si>
  <si>
    <t>2.3.16.3</t>
  </si>
  <si>
    <t>4.63</t>
  </si>
  <si>
    <t>Adutora de Serro Azul - Implantação da Adutora de Serro Azul - Plano de Reurperação de Áreas Degradadas</t>
  </si>
  <si>
    <t>2.3.2.9</t>
  </si>
  <si>
    <t>Processo em Curso</t>
  </si>
  <si>
    <t>5.1</t>
  </si>
  <si>
    <t xml:space="preserve">Consultoria individual em apoio à UGP - Coordenador Executivo </t>
  </si>
  <si>
    <t>5137/2014</t>
  </si>
  <si>
    <t>2.1.11.1</t>
  </si>
  <si>
    <t>BR10544</t>
  </si>
  <si>
    <t>5.01</t>
  </si>
  <si>
    <t>5.2</t>
  </si>
  <si>
    <t>Consultoria individual em apoio à UGP - Assessor Especial de Coordenação</t>
  </si>
  <si>
    <t>5219/2014</t>
  </si>
  <si>
    <t>2.1.11.2</t>
  </si>
  <si>
    <t>BR10545</t>
  </si>
  <si>
    <t>5.02</t>
  </si>
  <si>
    <t>5.3</t>
  </si>
  <si>
    <t>Consultoria individual em apoio à UGP - Assessor APAC</t>
  </si>
  <si>
    <t>5064/2014</t>
  </si>
  <si>
    <t>2.1.11.3</t>
  </si>
  <si>
    <t>BR10542</t>
  </si>
  <si>
    <t>5.03</t>
  </si>
  <si>
    <t>5.4</t>
  </si>
  <si>
    <t>Consultoria individual em apoio à UGP - Assessor Jurídico</t>
  </si>
  <si>
    <t>5180/2014</t>
  </si>
  <si>
    <t>2.1.11.4</t>
  </si>
  <si>
    <t>BR10559</t>
  </si>
  <si>
    <t>5.04</t>
  </si>
  <si>
    <t>5.5</t>
  </si>
  <si>
    <t>Consultoria individual em apoio à UGP - Assessor Administrativo/Financeiro</t>
  </si>
  <si>
    <t>5217/2014</t>
  </si>
  <si>
    <t>2.1.11.5</t>
  </si>
  <si>
    <t>BR10647</t>
  </si>
  <si>
    <t>5.05</t>
  </si>
  <si>
    <t>5.6</t>
  </si>
  <si>
    <t>Consultoria individual em apoio à UGP - Assessor Técnico</t>
  </si>
  <si>
    <t>5218/2014</t>
  </si>
  <si>
    <t>2.1.11.6</t>
  </si>
  <si>
    <t>BR10543</t>
  </si>
  <si>
    <t>5.06</t>
  </si>
  <si>
    <t>5.7</t>
  </si>
  <si>
    <t>Consultoria individual em apoio à UGP - Orçamentista</t>
  </si>
  <si>
    <t>5107/2014</t>
  </si>
  <si>
    <t>2.1.11.7.1</t>
  </si>
  <si>
    <t>BR10525</t>
  </si>
  <si>
    <t>5.07</t>
  </si>
  <si>
    <t>5.8</t>
  </si>
  <si>
    <t xml:space="preserve">Consultoria Individual em apoio ao EGP - Escritório de Gerenciamento de Projetos </t>
  </si>
  <si>
    <t>5621/2015</t>
  </si>
  <si>
    <t>2.1.8.1</t>
  </si>
  <si>
    <t>BR11001</t>
  </si>
  <si>
    <t>5.08</t>
  </si>
  <si>
    <t>5.9</t>
  </si>
  <si>
    <t>Consultoria Individual em apoio a UGP - Assessor Técnico para Elaboração de estudo de alternativas para tratamento e disposição final dos lodos gerados nos SES das sedes Municipais de Sanharó, Gravatá, Tacaimbó e Caruaru</t>
  </si>
  <si>
    <t>6785/2017</t>
  </si>
  <si>
    <t>2.2.15.10</t>
  </si>
  <si>
    <t>BR11935</t>
  </si>
  <si>
    <t>5.09</t>
  </si>
  <si>
    <t>5.10</t>
  </si>
  <si>
    <t>Consultoria Individual em apoio a UGP - Avaliação intermediária do Programa</t>
  </si>
  <si>
    <t>6077/2016</t>
  </si>
  <si>
    <t>BR11532</t>
  </si>
  <si>
    <t>5.11</t>
  </si>
  <si>
    <t>Consultores Individuais diversos</t>
  </si>
  <si>
    <t>2.1.11.8</t>
  </si>
  <si>
    <t>5.12</t>
  </si>
  <si>
    <t>Consultoria Individual em apoio a UGP - Assessor Técnico para elaboração de estudo técnico da alternativa escolhida para tratamento e disposição final dos lodos gerados nos SES das sedes Municipais de Sanharó, Gravatá, Tacaimbo e Caruaru</t>
  </si>
  <si>
    <t>2.2.15.11</t>
  </si>
  <si>
    <t>5.13</t>
  </si>
  <si>
    <t>Consultoria individual para Capacitação de equipes nas ferramentas de Gestão, com foco em Mapeamento e Soluções de problemas</t>
  </si>
  <si>
    <t>6667/2017</t>
  </si>
  <si>
    <t>2.1.11.8.1</t>
  </si>
  <si>
    <t>BR11804</t>
  </si>
  <si>
    <t>5.14</t>
  </si>
  <si>
    <t>Consultoria Individual para Elaboração de estudo de viabilidade Econômica da Adutora de Serro Azul</t>
  </si>
  <si>
    <t>7092/2017</t>
  </si>
  <si>
    <t>2.1.11.8.2</t>
  </si>
  <si>
    <t>BR11934</t>
  </si>
  <si>
    <t>5.15</t>
  </si>
  <si>
    <t>Consultoria Individual para  Elaboração de Relatório Ambiental e Social da Adutora de Serro Azul</t>
  </si>
  <si>
    <t>7146/2017</t>
  </si>
  <si>
    <t>2.1.11.8.3</t>
  </si>
  <si>
    <t>BR11905</t>
  </si>
  <si>
    <t>5.16</t>
  </si>
  <si>
    <t>Consultoria Individual Especialista em Obras para acompanhamento das obras da  Adutora de Serro Azul e sua integração com os sistemas produtores do agreste pernambucano</t>
  </si>
  <si>
    <t>7010/2017</t>
  </si>
  <si>
    <t>2.1.11.8.4</t>
  </si>
  <si>
    <t>BR11918</t>
  </si>
  <si>
    <t>5.17</t>
  </si>
  <si>
    <t>Consultoria Individual Especialista em Controle Operacional de Sistemas Integrados</t>
  </si>
  <si>
    <t>7313/2018</t>
  </si>
  <si>
    <t>2.1.11.8.5</t>
  </si>
  <si>
    <t>BR11956</t>
  </si>
  <si>
    <t>5.18</t>
  </si>
  <si>
    <t xml:space="preserve">Consultoria Individual especialista em gestão empresarial e sustentabilidade corporativa para prestação de serviços de elaboração do relatório de sustentabilidade </t>
  </si>
  <si>
    <t>7274/2018</t>
  </si>
  <si>
    <t>2.1.11.8.6</t>
  </si>
  <si>
    <t>BR11965</t>
  </si>
  <si>
    <t>5.19</t>
  </si>
  <si>
    <t>Consultoria Individual para Elaboração de proposta de modelo institucional e estratégias para implementação da responsabilidade socioambiental empresarial da COMPESA.</t>
  </si>
  <si>
    <t>2.1.11.8.7</t>
  </si>
  <si>
    <t>5.20</t>
  </si>
  <si>
    <t>Consultoria Individual para Elaboração de programa de educação ambiental com ênfase na preservação florestal</t>
  </si>
  <si>
    <t>2.1.11.8.8</t>
  </si>
  <si>
    <t>5.21</t>
  </si>
  <si>
    <t>Levantamento do potencial de autoprodução de energia fotovoltaica nas unidades da COMPESA.</t>
  </si>
  <si>
    <t>2.2.19.1</t>
  </si>
  <si>
    <t>5.22</t>
  </si>
  <si>
    <t>Estudo de viabilidade das 42 unidades da COMPESA para migração ao mercado livre de enegia.</t>
  </si>
  <si>
    <t>8023/2019</t>
  </si>
  <si>
    <t>2.2.19.2</t>
  </si>
  <si>
    <t>5.23</t>
  </si>
  <si>
    <t>Consultoria Individual para Elaboração de Instrumentos de aprendizagem voltado para a educação ambiental</t>
  </si>
  <si>
    <t>7972/2019</t>
  </si>
  <si>
    <t>2.1.11.8.9</t>
  </si>
  <si>
    <t>5.24</t>
  </si>
  <si>
    <t xml:space="preserve">Consultoria individual em apoio à UGP - Engº Civil Especialista </t>
  </si>
  <si>
    <t>2.1.11.8.10</t>
  </si>
  <si>
    <t>BR12050</t>
  </si>
  <si>
    <t>5.25</t>
  </si>
  <si>
    <t>2.1.11.8.11</t>
  </si>
  <si>
    <t>BR12048</t>
  </si>
  <si>
    <t>5.26</t>
  </si>
  <si>
    <t>2.1.11.8.12</t>
  </si>
  <si>
    <t>BR12051</t>
  </si>
  <si>
    <t>5.27</t>
  </si>
  <si>
    <t>Consultoria individual em apoio à UGP - Especialista Engº Cartógrafo</t>
  </si>
  <si>
    <t>2.1.11.8.13</t>
  </si>
  <si>
    <t>BR12047</t>
  </si>
  <si>
    <t>5.28</t>
  </si>
  <si>
    <t>Consultoria individual em apoio à UGP - Especialista Ambiental</t>
  </si>
  <si>
    <t>2.1.11.8.14</t>
  </si>
  <si>
    <t>BR12049</t>
  </si>
  <si>
    <t>5.29</t>
  </si>
  <si>
    <t>Consultoria individual em apoio à UGP - Especialista Social</t>
  </si>
  <si>
    <t>2.1.11.8.15</t>
  </si>
  <si>
    <t>BR12052</t>
  </si>
  <si>
    <t>5.30</t>
  </si>
  <si>
    <t>Consultoria individual em apoio à UGP - Engº Civil Especialista Estrutural</t>
  </si>
  <si>
    <t>8175/2019</t>
  </si>
  <si>
    <t>2.1.11.8.16</t>
  </si>
  <si>
    <t>5.31</t>
  </si>
  <si>
    <t>Adequação da sala de situação da APAC - Contratação de Consultoria Individual para treinamento e implantação de novos produtos de radar metereológico.</t>
  </si>
  <si>
    <t>8185/2019</t>
  </si>
  <si>
    <t>2.3.6.8</t>
  </si>
  <si>
    <t>5.32</t>
  </si>
  <si>
    <t>Contratação de Consultor Individual para adquação do sistema de suporte e decisão em recursos Hídricos da APAC.</t>
  </si>
  <si>
    <t>2.3.18.2</t>
  </si>
  <si>
    <t>5.33</t>
  </si>
  <si>
    <t>2.1.11.8.17</t>
  </si>
  <si>
    <t>5.34</t>
  </si>
  <si>
    <t>2.2.19.6</t>
  </si>
  <si>
    <t>CAPACITAÇÕES</t>
  </si>
  <si>
    <t>6.1</t>
  </si>
  <si>
    <t>Treinamento e Capacitação de Integrantes do Programa PSA IPOJUCA</t>
  </si>
  <si>
    <t>2.1.5.1</t>
  </si>
  <si>
    <t>6.01</t>
  </si>
  <si>
    <t>6.2</t>
  </si>
  <si>
    <t>Estruturação das Unidades Regionais da CPRH - Realização das Oficinas Ambientais e Capacitação da Equipe Técnica.</t>
  </si>
  <si>
    <t>7886/2019</t>
  </si>
  <si>
    <t>2.3.14.1</t>
  </si>
  <si>
    <t>6.02</t>
  </si>
  <si>
    <t>6.3</t>
  </si>
  <si>
    <t>Capacitação da equipe do laboratório da CPRH</t>
  </si>
  <si>
    <t>2.3.15.1</t>
  </si>
  <si>
    <t>6.03</t>
  </si>
  <si>
    <t>6.4</t>
  </si>
  <si>
    <t>Modernização dos suprimentos de Tecnologia da Informação da COMPESA - Aquisição de solução para Data Discovery, do tipo (similar) QlikSense, com serviços de mentoring para transferência tecnológica. - Treinamento</t>
  </si>
  <si>
    <t>2.1.10.10</t>
  </si>
  <si>
    <t>6.04</t>
  </si>
  <si>
    <t>6.5</t>
  </si>
  <si>
    <t>Execução do Plano de Comunicação - Capacitação e Treinamento para operação do espaço Univeso Compesa</t>
  </si>
  <si>
    <t>2.3.12.7</t>
  </si>
  <si>
    <t>6.05</t>
  </si>
  <si>
    <t>6.6</t>
  </si>
  <si>
    <t>2.1.5.2</t>
  </si>
  <si>
    <t>SUBPROJETOS</t>
  </si>
  <si>
    <t>7.1</t>
  </si>
  <si>
    <t>Controle Tecnológico das obras do SES de Gravatá e do SES de Tacaimbó</t>
  </si>
  <si>
    <t>4134/2012</t>
  </si>
  <si>
    <t>2.2.3.5</t>
  </si>
  <si>
    <t>BRB3019</t>
  </si>
  <si>
    <t>7.01</t>
  </si>
  <si>
    <t>7.2</t>
  </si>
  <si>
    <t>Controle tecnológico das obras do SES de Sanharó</t>
  </si>
  <si>
    <t>2.2.7.5</t>
  </si>
  <si>
    <t>7.02</t>
  </si>
  <si>
    <t>7.3</t>
  </si>
  <si>
    <t>Controle tecnológico das obras do SES de Escada 1ª Etapa</t>
  </si>
  <si>
    <t>2.2.8.4</t>
  </si>
  <si>
    <t>7.03</t>
  </si>
  <si>
    <t>7.4</t>
  </si>
  <si>
    <t>Controle Tecnológico das obras do SES de Belo Jardim 1ª Etapa</t>
  </si>
  <si>
    <t>2.2.2.5</t>
  </si>
  <si>
    <t>7.04</t>
  </si>
  <si>
    <t>7.5</t>
  </si>
  <si>
    <t>Controle Tecnológico das obras do SES de Caruaru</t>
  </si>
  <si>
    <t>2.2.4.6</t>
  </si>
  <si>
    <t>7.05</t>
  </si>
  <si>
    <t>7.6</t>
  </si>
  <si>
    <t>Controle Tecnológico das obras do SES de Bezerros</t>
  </si>
  <si>
    <t>2.2.5.4</t>
  </si>
  <si>
    <t>7.06</t>
  </si>
  <si>
    <t>7.7</t>
  </si>
  <si>
    <t>Controle Tecnológico das Obras dos SES implantados com recursos do PSA Ipojuca</t>
  </si>
  <si>
    <t>2.2.18.2</t>
  </si>
  <si>
    <t>7.07</t>
  </si>
  <si>
    <t>BRASIL</t>
  </si>
  <si>
    <t>PROGRAMA DE SANEAMENTO AMBIENTAL DA BACIA DO RIO IPOJUCA</t>
  </si>
  <si>
    <t>Contrato de Empréstimo: 2901/OC-BR</t>
  </si>
  <si>
    <t>Atualização No : 18</t>
  </si>
  <si>
    <t>Atualizado por :  UGP PSA/IPOJUCA</t>
  </si>
  <si>
    <t>FOLHA DE COMENTÁRIOS</t>
  </si>
  <si>
    <t>Executor</t>
  </si>
  <si>
    <t xml:space="preserve">Comentários </t>
  </si>
  <si>
    <t>Observação</t>
  </si>
  <si>
    <t>Inclusão no Programa:Conforme CBR 2361/2021</t>
  </si>
  <si>
    <t>PLANO DE AQUISIÇÕES (PA) - Atualização Nº : 18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</si>
  <si>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</si>
  <si>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 xml:space="preserve">Instrucções Gerais </t>
  </si>
  <si>
    <t>Pregão eletronico/Ata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</si>
  <si>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</si>
  <si>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Procesos com 100% de contrapartida</t>
  </si>
  <si>
    <t>Colocar "sistema nacional" na coluna de método e na coluna de revisão/supervisão + indicar o método e "contrapartida"' na coluna" "comentário"</t>
  </si>
  <si>
    <t xml:space="preserve">Instruções </t>
  </si>
  <si>
    <t>Categoria/ Componente</t>
  </si>
  <si>
    <t>colocar o Nº de componente associado</t>
  </si>
  <si>
    <t>Objeto principal da licitação</t>
  </si>
  <si>
    <t>Complementar as informações do objeto</t>
  </si>
  <si>
    <t>Selecionar no menu suspenso</t>
  </si>
  <si>
    <t>Revisão/Supervisão</t>
  </si>
  <si>
    <t>Processo em curso</t>
  </si>
  <si>
    <t>ReLicitação</t>
  </si>
  <si>
    <t>Declaração de Licitação Deserta</t>
  </si>
  <si>
    <t>Rejeição de todas as propostas</t>
  </si>
  <si>
    <t>Contrato concluído</t>
  </si>
  <si>
    <t>Categoria</t>
  </si>
  <si>
    <t xml:space="preserve">Metodos </t>
  </si>
  <si>
    <t>Consultoria firmas e Capacitacão</t>
  </si>
  <si>
    <t>Seleção Baseada na Qualidade  (SBQ)</t>
  </si>
  <si>
    <t>Seleção Baseada no Menor Custo  (SBMC)</t>
  </si>
  <si>
    <t>Seleção Baseado em Orçamento Fixo (SBOF)</t>
  </si>
  <si>
    <t>Bens, obras e Serviços</t>
  </si>
  <si>
    <t>Comparação de Preços (CP)</t>
  </si>
  <si>
    <t>Licitação  Internacional Limitada (LIL)</t>
  </si>
  <si>
    <t>Licitação Pública Internacional com Pré-qualificação</t>
  </si>
  <si>
    <t>Licitação Pública Internacional em 2 etapas </t>
  </si>
  <si>
    <t>Consultoria Individual</t>
  </si>
  <si>
    <t>Exemplos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</si>
  <si>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</si>
  <si>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</si>
  <si>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</si>
  <si>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</si>
  <si>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</si>
  <si>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</si>
  <si>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</si>
  <si>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</si>
  <si>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</si>
  <si>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</si>
  <si>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</si>
  <si>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</si>
  <si>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</si>
  <si>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</si>
  <si>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(Tudo)</t>
  </si>
  <si>
    <t>2. Versión del Plan de Adquisiciones</t>
  </si>
  <si>
    <t>Rótulos de Linha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</si>
  <si>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</si>
  <si>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</si>
  <si>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</si>
  <si>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</si>
  <si>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</si>
  <si>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</si>
  <si>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Total Geral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</si>
  <si>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</si>
  <si>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</si>
  <si>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</si>
  <si>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</si>
  <si>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</si>
  <si>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</si>
  <si>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</si>
  <si>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</si>
  <si>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</si>
  <si>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</si>
  <si>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Nombre Organismo Prestatario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</si>
  <si>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</si>
  <si>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</si>
  <si>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</si>
  <si>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</si>
  <si>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</si>
  <si>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</si>
  <si>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</si>
  <si>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Inclusão para aquisição de cabos elétricos que serão necessários para ativação dos eletrocentros adquiridos no item PA 2.45</t>
  </si>
  <si>
    <t>Versión 18 :</t>
  </si>
  <si>
    <t>2.112</t>
  </si>
  <si>
    <t>2.113</t>
  </si>
  <si>
    <t>2.116</t>
  </si>
  <si>
    <t>2.115</t>
  </si>
  <si>
    <t>1.54</t>
  </si>
  <si>
    <t xml:space="preserve"> Obras de Implantação da Adutora de Serro Azul</t>
  </si>
  <si>
    <t>2.2.17.26</t>
  </si>
  <si>
    <t>Obras e Serviços de Ampliação do SES de Petrolina</t>
  </si>
  <si>
    <t>3.1.3.1</t>
  </si>
  <si>
    <t>0094/2021</t>
  </si>
  <si>
    <t>Dólar de referência: R$ 5,3947</t>
  </si>
  <si>
    <t>PLANO DE AQUISIÇÕES (PA) - 15 MESES</t>
  </si>
  <si>
    <t>3.1.2.1</t>
  </si>
  <si>
    <t>Inclusão para realização de licitação da Obra de Implantação da Adutora de Serro Azul</t>
  </si>
  <si>
    <t>Soma de Montante Estimado em US$ X mil</t>
  </si>
  <si>
    <t>Mobiliário - Armários, Mesas e Gaveteiros</t>
  </si>
  <si>
    <t>Aquisição de Tubos</t>
  </si>
  <si>
    <t>Aquisição de 
Câmara Fotográfica, GPS, Mobiliário, Impressora, Scanner, TV, Projetor e Tela de Projeção, Bebedouro, Cafeteira, Decibelímetro, Lixeira Seletiva, PickUp 4X4, PickUp 4X4 com acessórios</t>
  </si>
  <si>
    <t>Aquisição de Bombas</t>
  </si>
  <si>
    <t>Aquisição de Conjunto de desinfecção</t>
  </si>
  <si>
    <t>Aquisição de Tubos para o Emissário</t>
  </si>
  <si>
    <t>Cadeiras Teladas</t>
  </si>
  <si>
    <t>Balcão de Recepção, Mesa de Reunião, Sofá e Cadeiras para auditório</t>
  </si>
  <si>
    <t>Placas de Proteção Solar</t>
  </si>
  <si>
    <t>Maquinas e Equipamentos Audiovisual</t>
  </si>
  <si>
    <t>Aquisição de Torre de Iluminação</t>
  </si>
  <si>
    <t>Aquisição de Betoneira, Compactadora e Placa Vibratória.</t>
  </si>
  <si>
    <t>Aquisição de Caminhão Munck, Combinado de 12.000l e 7.000l, Minijato, Retroescavadeira e Roots</t>
  </si>
  <si>
    <t>Aquisição de Caminhão Baú, Caminhão Leve, Caminhonete 4x4 e Pickup</t>
  </si>
  <si>
    <t>Aquisição de Poliguindaste</t>
  </si>
  <si>
    <t>Aquisição de Roçadeira</t>
  </si>
  <si>
    <t>Aquisição de Esmerilhadeira e Martelete</t>
  </si>
  <si>
    <t>Aquisição de Bombas para Esgotamento de Valas</t>
  </si>
  <si>
    <t>Aquisição - 1ª Etapa</t>
  </si>
  <si>
    <t>Aquisição de Equipamentos Complementares</t>
  </si>
  <si>
    <t>Fase 2 - Aquisição de solução de interconexão e de acesso privado</t>
  </si>
  <si>
    <t>Aquisição do LIMS</t>
  </si>
  <si>
    <t>Aquisição de um sistema de VideoWall e materiais complementares</t>
  </si>
  <si>
    <t>Aquisição de 08 Bombas autoescovante e 02 Bombas Submersíveis</t>
  </si>
  <si>
    <t>Aquisição de 16 unidades</t>
  </si>
  <si>
    <t>Aquisição de  04 Eletrocentros, contendo painéis elétricos e transformadores</t>
  </si>
  <si>
    <t>1ª Licitação</t>
  </si>
  <si>
    <t>Aquisição de Motocicletas</t>
  </si>
  <si>
    <t>Mobiliário Complementar - Aquisição 01</t>
  </si>
  <si>
    <t>Controle de Acesso a pessoas e veículos na nova sede da COMPESA</t>
  </si>
  <si>
    <t>Desktops e Notebooks</t>
  </si>
  <si>
    <t>Aquisição de Materiais Complementares para as EEEs.</t>
  </si>
  <si>
    <t>Aquisição de Caminhão Munck, Combinado de 7.000l, Minijato, Retroescavadeira e Roots</t>
  </si>
  <si>
    <t>Grupo Gerador, Roçadeira e Torre de Iluminação</t>
  </si>
  <si>
    <t>Aquisição de Pickup</t>
  </si>
  <si>
    <t>Aquisição de Caminhonete 4x4</t>
  </si>
  <si>
    <t>Mobiliário Complementar - Aquisição 02</t>
  </si>
  <si>
    <t>Aquisição de Mobiliário</t>
  </si>
  <si>
    <t>Aquisição 2ª Etapa</t>
  </si>
  <si>
    <t>Aquisição de Material Complementar</t>
  </si>
  <si>
    <t>Aquisição de Material Elétrico - Belo Jardim</t>
  </si>
  <si>
    <t>Aquisição de Materiais Complementares - Belo Jardim</t>
  </si>
  <si>
    <t>Aquisição de Material Complementar para a ETE</t>
  </si>
  <si>
    <t>Aquisição de Espectoftometro de bancada, Bloco Digestor e Turbidímetro Portátil</t>
  </si>
  <si>
    <t>Aquisição de Tablets, Desktops e Notebooks</t>
  </si>
  <si>
    <t>Relicitação Lote 2</t>
  </si>
  <si>
    <t>Aquisição de Caminhão</t>
  </si>
  <si>
    <t>Aquisição de Caminhão Munck</t>
  </si>
  <si>
    <t>Válvulas, Comportas, Areia Classificada, Paineis Elétricos,
e outros (RC 127701 e RC 127702)</t>
  </si>
  <si>
    <t>Relicitação Lote 03</t>
  </si>
  <si>
    <t>Câmara Fria</t>
  </si>
  <si>
    <t>Aquisição de Material Complementar para a ETE - Lotes Fracassados</t>
  </si>
  <si>
    <t>Relicitação.</t>
  </si>
  <si>
    <t>ARP COMPESA -  Computadores e Notebooks</t>
  </si>
  <si>
    <t>Aquisição de Bombas - ARP Compesa</t>
  </si>
  <si>
    <t>ARP COMPESA - Bomba</t>
  </si>
  <si>
    <t xml:space="preserve">Relicitações dos Lotes do PC004/2019 e 012/2019 Fracassados. </t>
  </si>
  <si>
    <t>2ª Aquisições de material e equipamentos.</t>
  </si>
  <si>
    <t>Aquisição de Reservatórios Hidropneumáticos</t>
  </si>
  <si>
    <t>Lotes 1 e 4</t>
  </si>
  <si>
    <t>Fase 1 - Movimentação dos equipamentos do Datacenter Atual</t>
  </si>
  <si>
    <t>Credenciamento de Pessoas Físicas e Jurídicas</t>
  </si>
  <si>
    <t>Atualização do software ERP</t>
  </si>
  <si>
    <t>Exigência para a  Acreditação</t>
  </si>
  <si>
    <t>Endomarketing</t>
  </si>
  <si>
    <t>CBR 2361/2021</t>
  </si>
  <si>
    <t>Cursos CETESB - 8 Cursos</t>
  </si>
  <si>
    <t>Pregão em fase de análise técnica</t>
  </si>
  <si>
    <t>Atualizado em: dez/2022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</si>
</sst>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d/m/yy;@"/>
    <numFmt numFmtId="166" formatCode="[$-416]mmm\-yy;@"/>
    <numFmt numFmtId="167" formatCode="[$USD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theme="1" tint="0.24994659260841701"/>
      <name val="Calibri Light"/>
      <family val="2"/>
      <scheme val="major"/>
    </font>
    <font>
      <sz val="9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/>
        <bgColor theme="6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theme="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theme="6"/>
      </patternFill>
    </fill>
    <fill>
      <patternFill patternType="solid">
        <fgColor theme="4" tint="0.79998168889431442"/>
        <bgColor theme="6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theme="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Protection="0">
      <alignment vertical="center"/>
    </xf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12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0" xfId="0" applyFill="1"/>
    <xf numFmtId="0" fontId="2" fillId="2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4" fillId="3" borderId="5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left" vertical="center" wrapText="1" indent="1"/>
    </xf>
    <xf numFmtId="0" fontId="4" fillId="3" borderId="1" xfId="2" applyFont="1" applyFill="1" applyBorder="1" applyAlignment="1">
      <alignment horizontal="center" vertical="center" wrapText="1"/>
    </xf>
    <xf numFmtId="164" fontId="4" fillId="5" borderId="1" xfId="1" applyFont="1" applyFill="1" applyBorder="1" applyAlignment="1">
      <alignment horizontal="center" vertical="center" wrapText="1"/>
    </xf>
    <xf numFmtId="9" fontId="4" fillId="5" borderId="1" xfId="1" applyNumberFormat="1" applyFont="1" applyFill="1" applyBorder="1" applyAlignment="1">
      <alignment horizontal="center" vertical="center" wrapText="1"/>
    </xf>
    <xf numFmtId="165" fontId="4" fillId="3" borderId="5" xfId="2" applyNumberFormat="1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4" fillId="7" borderId="1" xfId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3" fontId="4" fillId="3" borderId="1" xfId="2" applyNumberFormat="1" applyFont="1" applyFill="1" applyBorder="1" applyAlignment="1">
      <alignment horizontal="center" vertical="center"/>
    </xf>
    <xf numFmtId="3" fontId="4" fillId="3" borderId="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left" vertical="center" wrapText="1" indent="1"/>
    </xf>
    <xf numFmtId="0" fontId="6" fillId="3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0" fillId="3" borderId="6" xfId="0" applyFill="1" applyBorder="1"/>
    <xf numFmtId="0" fontId="0" fillId="3" borderId="7" xfId="0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/>
    <xf numFmtId="0" fontId="6" fillId="3" borderId="9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0" fillId="3" borderId="9" xfId="0" applyFill="1" applyBorder="1"/>
    <xf numFmtId="0" fontId="0" fillId="3" borderId="0" xfId="0" applyFill="1" applyAlignment="1">
      <alignment horizontal="center"/>
    </xf>
    <xf numFmtId="0" fontId="0" fillId="3" borderId="10" xfId="0" applyFill="1" applyBorder="1"/>
    <xf numFmtId="0" fontId="7" fillId="3" borderId="9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6" fillId="3" borderId="10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6" fillId="3" borderId="13" xfId="0" applyFont="1" applyFill="1" applyBorder="1" applyAlignment="1">
      <alignment horizontal="left" vertical="center"/>
    </xf>
    <xf numFmtId="0" fontId="0" fillId="3" borderId="11" xfId="0" applyFill="1" applyBorder="1"/>
    <xf numFmtId="0" fontId="0" fillId="3" borderId="12" xfId="0" applyFill="1" applyBorder="1"/>
    <xf numFmtId="0" fontId="0" fillId="3" borderId="12" xfId="0" applyFill="1" applyBorder="1" applyAlignment="1">
      <alignment horizontal="center"/>
    </xf>
    <xf numFmtId="0" fontId="0" fillId="3" borderId="13" xfId="0" applyFill="1" applyBorder="1"/>
    <xf numFmtId="0" fontId="6" fillId="3" borderId="0" xfId="0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7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2" fillId="2" borderId="1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3" borderId="0" xfId="0" applyNumberFormat="1" applyFill="1"/>
    <xf numFmtId="0" fontId="4" fillId="3" borderId="12" xfId="2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4" fillId="0" borderId="1" xfId="2" applyFont="1" applyBorder="1" applyAlignment="1">
      <alignment horizontal="left" vertical="center" wrapText="1" indent="1"/>
    </xf>
    <xf numFmtId="0" fontId="4" fillId="0" borderId="4" xfId="2" applyFont="1" applyBorder="1" applyAlignment="1">
      <alignment horizontal="left" vertical="center" wrapText="1" indent="1"/>
    </xf>
    <xf numFmtId="0" fontId="9" fillId="6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5" xfId="2" applyFont="1" applyBorder="1" applyAlignment="1">
      <alignment horizontal="left" vertical="center" wrapText="1" indent="1"/>
    </xf>
    <xf numFmtId="166" fontId="4" fillId="0" borderId="5" xfId="2" applyNumberFormat="1" applyFont="1" applyBorder="1" applyAlignment="1">
      <alignment horizontal="center" vertical="center" wrapText="1"/>
    </xf>
    <xf numFmtId="0" fontId="4" fillId="0" borderId="11" xfId="2" applyFont="1" applyBorder="1" applyAlignment="1">
      <alignment horizontal="left" vertical="center" wrapText="1" indent="1"/>
    </xf>
    <xf numFmtId="167" fontId="4" fillId="0" borderId="1" xfId="4" applyNumberFormat="1" applyFont="1" applyBorder="1" applyAlignment="1">
      <alignment horizontal="right" vertical="center" wrapText="1"/>
    </xf>
    <xf numFmtId="0" fontId="4" fillId="0" borderId="9" xfId="2" applyFont="1" applyBorder="1" applyAlignment="1">
      <alignment horizontal="left" vertical="center" wrapText="1" indent="1"/>
    </xf>
    <xf numFmtId="167" fontId="5" fillId="8" borderId="1" xfId="4" applyNumberFormat="1" applyFont="1" applyFill="1" applyBorder="1" applyAlignment="1">
      <alignment horizontal="right" vertical="center" wrapText="1"/>
    </xf>
    <xf numFmtId="167" fontId="0" fillId="0" borderId="0" xfId="0" applyNumberFormat="1"/>
    <xf numFmtId="164" fontId="0" fillId="0" borderId="0" xfId="1" applyFont="1"/>
    <xf numFmtId="0" fontId="10" fillId="0" borderId="0" xfId="4"/>
    <xf numFmtId="0" fontId="12" fillId="0" borderId="1" xfId="4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2" fillId="0" borderId="0" xfId="4" applyFont="1" applyAlignment="1">
      <alignment vertical="center"/>
    </xf>
    <xf numFmtId="0" fontId="16" fillId="9" borderId="1" xfId="0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wrapText="1"/>
    </xf>
    <xf numFmtId="49" fontId="4" fillId="3" borderId="1" xfId="3" applyNumberFormat="1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center" vertical="center" wrapText="1"/>
    </xf>
    <xf numFmtId="0" fontId="0" fillId="0" borderId="0" xfId="0" pivotButton="1"/>
    <xf numFmtId="4" fontId="0" fillId="0" borderId="0" xfId="0" applyNumberFormat="1"/>
    <xf numFmtId="164" fontId="0" fillId="0" borderId="0" xfId="1" applyFon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  <xf numFmtId="0" fontId="4" fillId="0" borderId="1" xfId="2" applyFont="1" applyFill="1" applyBorder="1" applyAlignment="1">
      <alignment horizontal="left" vertical="center" wrapText="1" indent="1"/>
    </xf>
    <xf numFmtId="0" fontId="4" fillId="10" borderId="1" xfId="2" applyFont="1" applyFill="1" applyBorder="1" applyAlignment="1">
      <alignment horizontal="left" vertical="center" wrapText="1" indent="1"/>
    </xf>
    <xf numFmtId="49" fontId="4" fillId="10" borderId="1" xfId="2" applyNumberFormat="1" applyFont="1" applyFill="1" applyBorder="1" applyAlignment="1">
      <alignment horizontal="center" vertical="center" wrapText="1"/>
    </xf>
    <xf numFmtId="0" fontId="4" fillId="10" borderId="1" xfId="2" applyFont="1" applyFill="1" applyBorder="1" applyAlignment="1">
      <alignment horizontal="center" vertical="center" wrapText="1"/>
    </xf>
    <xf numFmtId="3" fontId="4" fillId="10" borderId="1" xfId="2" applyNumberFormat="1" applyFont="1" applyFill="1" applyBorder="1" applyAlignment="1">
      <alignment horizontal="center" vertical="center" wrapText="1"/>
    </xf>
    <xf numFmtId="165" fontId="4" fillId="10" borderId="5" xfId="2" applyNumberFormat="1" applyFont="1" applyFill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/>
    </xf>
    <xf numFmtId="0" fontId="12" fillId="0" borderId="1" xfId="4" applyFont="1" applyBorder="1" applyAlignment="1">
      <alignment horizontal="left" vertical="center" wrapText="1"/>
    </xf>
    <xf numFmtId="0" fontId="16" fillId="9" borderId="25" xfId="0" applyFont="1" applyFill="1" applyBorder="1" applyAlignment="1">
      <alignment horizontal="center" vertical="center" wrapText="1"/>
    </xf>
    <xf numFmtId="0" fontId="16" fillId="9" borderId="14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0" borderId="1" xfId="5" applyFont="1" applyBorder="1" applyAlignment="1">
      <alignment horizontal="left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1" fillId="0" borderId="22" xfId="4" applyFont="1" applyBorder="1" applyAlignment="1">
      <alignment horizontal="center" vertical="center" wrapText="1"/>
    </xf>
    <xf numFmtId="0" fontId="4" fillId="0" borderId="23" xfId="2" applyNumberFormat="1" applyFont="1" applyBorder="1" applyAlignment="1">
      <alignment horizontal="center" vertical="center" wrapText="1"/>
    </xf>
    <xf numFmtId="0" fontId="4" fillId="0" borderId="24" xfId="2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0" xfId="0" applyFont="1" applyFill="1" applyAlignment="1">
      <alignment horizontal="left" vertical="center" wrapText="1" indent="1"/>
    </xf>
  </cellXfs>
  <cellStyles count="6">
    <cellStyle name="Comma" xfId="1" builtinId="3"/>
    <cellStyle name="Normal" xfId="0" builtinId="0"/>
    <cellStyle name="Normal 2" xfId="2" xr:uid="{00000000-0005-0000-0000-000001000000}"/>
    <cellStyle name="Normal 2 2" xfId="5" xr:uid="{00000000-0005-0000-0000-000002000000}"/>
    <cellStyle name="Normal 3" xfId="4" xr:uid="{00000000-0005-0000-0000-000003000000}"/>
    <cellStyle name="Vírgula 3" xfId="3" xr:uid="{00000000-0005-0000-0000-000005000000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22817</xdr:rowOff>
    </xdr:from>
    <xdr:to>
      <xdr:col>6</xdr:col>
      <xdr:colOff>54428</xdr:colOff>
      <xdr:row>6</xdr:row>
      <xdr:rowOff>146474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0" t="-10670" r="-6700" b="-10670"/>
        <a:stretch>
          <a:fillRect/>
        </a:stretch>
      </xdr:blipFill>
      <xdr:spPr bwMode="auto">
        <a:xfrm>
          <a:off x="6500132" y="213317"/>
          <a:ext cx="2154010" cy="10761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884464</xdr:colOff>
      <xdr:row>1</xdr:row>
      <xdr:rowOff>107511</xdr:rowOff>
    </xdr:from>
    <xdr:to>
      <xdr:col>16</xdr:col>
      <xdr:colOff>244928</xdr:colOff>
      <xdr:row>7</xdr:row>
      <xdr:rowOff>33763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72" t="4645" r="-3072" b="4645"/>
        <a:stretch>
          <a:fillRect/>
        </a:stretch>
      </xdr:blipFill>
      <xdr:spPr bwMode="auto">
        <a:xfrm>
          <a:off x="17920607" y="298011"/>
          <a:ext cx="1728107" cy="1069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11</xdr:col>
      <xdr:colOff>106135</xdr:colOff>
      <xdr:row>1</xdr:row>
      <xdr:rowOff>118609</xdr:rowOff>
    </xdr:from>
    <xdr:ext cx="2472691" cy="930072"/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26242" y="309109"/>
          <a:ext cx="2472691" cy="9300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298296</xdr:colOff>
      <xdr:row>1</xdr:row>
      <xdr:rowOff>57150</xdr:rowOff>
    </xdr:from>
    <xdr:ext cx="2561379" cy="1133840"/>
    <xdr:pic>
      <xdr:nvPicPr>
        <xdr:cNvPr id="6" name="Imagem 5" descr="Apac.jpg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3296" y="247650"/>
          <a:ext cx="2561379" cy="113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2598964</xdr:colOff>
      <xdr:row>2</xdr:row>
      <xdr:rowOff>0</xdr:rowOff>
    </xdr:from>
    <xdr:to>
      <xdr:col>2</xdr:col>
      <xdr:colOff>4016321</xdr:colOff>
      <xdr:row>7</xdr:row>
      <xdr:rowOff>133025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163785" y="381000"/>
          <a:ext cx="1409737" cy="10893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iocabral/Desktop/Temp_PEP/PEP_BI,V18%20nov,14h59,2019%20-%20PE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LANEJAMENTO\PA_PEP%202022\PEP_BI_Altera&#231;&#245;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fernandes/Desktop/_Transformador%20de%20PEP%20em%20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$BC"/>
      <sheetName val="Ev Dolar"/>
      <sheetName val="4 - Previsto BI"/>
      <sheetName val="Rev Cart_BI.US$"/>
      <sheetName val="RevCart - EvPgto"/>
      <sheetName val="REVCart - EvComp (N)"/>
      <sheetName val="1º Desemb 2020 (N)"/>
      <sheetName val="PA - PlanAquisições"/>
      <sheetName val="Folha de Comentário"/>
      <sheetName val="8 - SGMAP"/>
      <sheetName val="Ajuste-FI"/>
      <sheetName val="Obras&amp;Equip"/>
      <sheetName val="Amb&amp;Social"/>
      <sheetName val="Plano Financeiro - Adiant"/>
      <sheetName val="Plano Financeiro Anual (GOV.PE)"/>
      <sheetName val="Plano de Aquisições 13"/>
      <sheetName val="PEP"/>
      <sheetName val="Plano Financeiro Anual (BID)"/>
      <sheetName val="1 - Aditivos Contratuais"/>
      <sheetName val="7 - Cad Aquisições"/>
      <sheetName val="6 - Monitoramento (2)"/>
      <sheetName val="6 - Monitoramento"/>
      <sheetName val="àgua"/>
      <sheetName val="Esgoto"/>
      <sheetName val="2 - Contratos"/>
      <sheetName val="Out.19"/>
      <sheetName val="An Aditivos"/>
      <sheetName val="AguaxEsgoto"/>
      <sheetName val="BdMon"/>
      <sheetName val="BdMonitoramento"/>
      <sheetName val="Planilha1"/>
      <sheetName val="Resumo Monit (2)"/>
      <sheetName val="COM SERRO AZUL"/>
      <sheetName val="Plano COM SA"/>
      <sheetName val="Plano Financeiro_Oficial"/>
      <sheetName val="Planilha2"/>
      <sheetName val="Plano Financeiro"/>
      <sheetName val="1º Desemb 2019"/>
      <sheetName val="Ficha Final"/>
      <sheetName val="Utopico"/>
      <sheetName val="Rev Cart - Ficha I"/>
      <sheetName val="Rev Cart - Ficha"/>
      <sheetName val="Rev Cart - PMR.SAA"/>
      <sheetName val="Rev Cart - PMR.SES"/>
      <sheetName val="Rev Cart - Outros"/>
      <sheetName val="Desemb_PrestConta"/>
      <sheetName val="Rev Cart Serro Azul"/>
      <sheetName val="Pgtos Obras"/>
      <sheetName val="Modelo APAC"/>
      <sheetName val="ResumoCMS"/>
      <sheetName val="Modelo CPRH"/>
      <sheetName val="Modelo Obras"/>
      <sheetName val="Set.19"/>
      <sheetName val="6.1 - Monitorar Aditivo"/>
      <sheetName val="PMR"/>
      <sheetName val="Cronograma"/>
      <sheetName val="Resumo"/>
      <sheetName val="REVCart - EvComp"/>
      <sheetName val="Resumo Monit"/>
      <sheetName val="Mod_Prazos"/>
      <sheetName val="Orcamento"/>
      <sheetName val="Empenhos"/>
      <sheetName val="4642"/>
      <sheetName val="4643"/>
      <sheetName val="SEFAZ"/>
      <sheetName val="EvComprom"/>
      <sheetName val="Pgtos_Ev R$"/>
      <sheetName val="RISK-DIR"/>
      <sheetName val="RISK-EXE"/>
      <sheetName val="Plan.Cambio"/>
      <sheetName val="PEP R$"/>
      <sheetName val="3 - Desembolso"/>
      <sheetName val="6.Tb Contratações"/>
      <sheetName val="Carol"/>
      <sheetName val="AguaxEsgoto BID"/>
      <sheetName val="Nov.19"/>
      <sheetName val="Dez.19"/>
      <sheetName val="2019f"/>
      <sheetName val="5 - Previsto BI 2016"/>
      <sheetName val="Din_RISK (2)"/>
      <sheetName val="Din_RISK"/>
      <sheetName val="Mon.Risco"/>
      <sheetName val="9 - PMR sim"/>
      <sheetName val="Tabelas"/>
      <sheetName val="Resumo_BID"/>
      <sheetName val="Hist-Mon.Risco"/>
      <sheetName val="Comprometimento"/>
      <sheetName val="AssPMR"/>
      <sheetName val="8 - Monitoramento DNN"/>
      <sheetName val="PA 9"/>
      <sheetName val="PA VIGENTE"/>
      <sheetName val="Rel1.2"/>
      <sheetName val="ModContratual"/>
      <sheetName val="Curva ABC"/>
      <sheetName val="SGMAP_BI.US$"/>
      <sheetName val="SGMAP_BI. R$"/>
      <sheetName val="Plano Financeiro OF (2)"/>
      <sheetName val="Jul.12"/>
      <sheetName val="Ago.12"/>
      <sheetName val="Set.12"/>
      <sheetName val="Out.12"/>
      <sheetName val="Nov.12"/>
      <sheetName val="Dez.12"/>
      <sheetName val="Jan.13"/>
      <sheetName val="Fev.13"/>
      <sheetName val="Mar.13"/>
      <sheetName val="Abr.13"/>
      <sheetName val="Mai.13"/>
      <sheetName val="Jun.13"/>
      <sheetName val="Jul.13"/>
      <sheetName val="Ago.13"/>
      <sheetName val="Set.13"/>
      <sheetName val="Out.13"/>
      <sheetName val="Nov.13"/>
      <sheetName val="Dez.13"/>
      <sheetName val="Jan.14"/>
      <sheetName val="Fev.14"/>
      <sheetName val="Mar.14"/>
      <sheetName val="Abr.14"/>
      <sheetName val="Mai.14"/>
      <sheetName val="Jun.14"/>
      <sheetName val="Jul.14"/>
      <sheetName val="Ago.14"/>
      <sheetName val="Set.14"/>
      <sheetName val="Out.14"/>
      <sheetName val="Nov.14"/>
      <sheetName val="Dez.14"/>
      <sheetName val="Jan.15"/>
      <sheetName val="Fev.15"/>
      <sheetName val="Mar.15"/>
      <sheetName val="Abr.15"/>
      <sheetName val="Mai.15"/>
      <sheetName val="Jun.15"/>
      <sheetName val="Jul.15"/>
      <sheetName val="Ago.15"/>
      <sheetName val="Set.15"/>
      <sheetName val="Out.15"/>
      <sheetName val="Nov.15"/>
      <sheetName val="Dez.15"/>
      <sheetName val="Jan.16"/>
      <sheetName val="Fev.16"/>
      <sheetName val="Mar.16"/>
      <sheetName val="Abr.16"/>
      <sheetName val="Mai.16"/>
      <sheetName val="Jun.16"/>
      <sheetName val="Jul.16"/>
      <sheetName val="Ago.16"/>
      <sheetName val="Set.16"/>
      <sheetName val="Out.16"/>
      <sheetName val="Nov.16"/>
      <sheetName val="Dez.16"/>
      <sheetName val="Jan.17"/>
      <sheetName val="Fev.17"/>
      <sheetName val="Mar.17"/>
      <sheetName val="Abr.17"/>
      <sheetName val="Mai.17"/>
      <sheetName val="Jun.17"/>
      <sheetName val="Jul.17"/>
      <sheetName val="Ago.17"/>
      <sheetName val="Set.17"/>
      <sheetName val="Out.17"/>
      <sheetName val="Nov.17"/>
      <sheetName val="Dez.17"/>
      <sheetName val="2014"/>
      <sheetName val="2015"/>
      <sheetName val="2016"/>
      <sheetName val="2017"/>
      <sheetName val="Jan.18"/>
      <sheetName val="Fev.18"/>
      <sheetName val="Mar.18"/>
      <sheetName val="Abr.18"/>
      <sheetName val="Mai.18"/>
      <sheetName val="Jun.18"/>
      <sheetName val="Jul.18"/>
      <sheetName val="Ago.18"/>
      <sheetName val="Set.18"/>
      <sheetName val="Out.18"/>
      <sheetName val="Nov.18"/>
      <sheetName val="Dez.18"/>
      <sheetName val="Jan.19"/>
      <sheetName val="Fev.19"/>
      <sheetName val="Mar.19"/>
      <sheetName val="Abr.19"/>
      <sheetName val="Mai.19"/>
      <sheetName val="Jun.19"/>
      <sheetName val="Jul.19"/>
      <sheetName val="Ago.19"/>
      <sheetName val="Instru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3" t="str">
            <v>Seleção a Iniciar - SBQC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2">
          <cell r="A2" t="str">
            <v>A. C. de Souza Santana ME</v>
          </cell>
          <cell r="F2">
            <v>3.8</v>
          </cell>
        </row>
      </sheetData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x.Desembolso. (2)"/>
      <sheetName val="QdoSEAIN - Principais Finalizad"/>
      <sheetName val="QdoSEAIN - Principais Obras"/>
      <sheetName val="Plano Financeiro - Atual"/>
      <sheetName val="Plano Financ Anual (BID) - US$"/>
      <sheetName val="AssPMR"/>
      <sheetName val="AssPMR.2"/>
      <sheetName val="QdoBID"/>
      <sheetName val="QdoBID - Principais Obras"/>
      <sheetName val="7 - Planejamento Anual - PMR"/>
      <sheetName val="Dashboard PMR"/>
      <sheetName val="BM_FATURAS"/>
      <sheetName val="BM_FATURAS2"/>
      <sheetName val="BM_FATURAS_MEDIDOS"/>
      <sheetName val="Prox.Desembolso."/>
      <sheetName val="Paripassu"/>
      <sheetName val="Jan.20"/>
      <sheetName val="Fev.20"/>
      <sheetName val="Mar.20"/>
      <sheetName val="Abr.20"/>
      <sheetName val="Mai.20"/>
      <sheetName val="Jun.20"/>
      <sheetName val="Jul.20"/>
      <sheetName val="Ago.20"/>
      <sheetName val="Set.20"/>
      <sheetName val="Out.20"/>
      <sheetName val="Nov.20"/>
      <sheetName val="Dez.20"/>
      <sheetName val="Ficha Final"/>
      <sheetName val="Anexo.Ficha"/>
      <sheetName val="8 - SGMAP"/>
      <sheetName val="7 - Cad Aquisições"/>
      <sheetName val="1 - Aditivos Contratuais"/>
      <sheetName val="PEP 2021_2022 Alteração"/>
      <sheetName val="Plano Financeiro Adiantamento"/>
      <sheetName val="Plano Desembolso 2020"/>
      <sheetName val="CRONOGRAMA"/>
      <sheetName val="PEP 2021_2022"/>
      <sheetName val="Jan.21"/>
      <sheetName val="Fev.21"/>
      <sheetName val="Mar.21"/>
      <sheetName val="Abr.21"/>
      <sheetName val="Mai.21"/>
      <sheetName val="Jun.21"/>
      <sheetName val="Jul.21"/>
      <sheetName val="Ago.21"/>
      <sheetName val="Jan.19"/>
      <sheetName val="Fev.19"/>
      <sheetName val="Set.21"/>
      <sheetName val="Out.21"/>
      <sheetName val="Nov.21"/>
      <sheetName val="6 - Monitoramento"/>
      <sheetName val="Revisão Dólar"/>
      <sheetName val="Modificação Contratual"/>
      <sheetName val="Cronograma Aditivo"/>
      <sheetName val="Guedes"/>
      <sheetName val="Câmbio"/>
      <sheetName val="PEP Oficial 2021"/>
      <sheetName val="Curva ABC"/>
      <sheetName val="Pactuação com SEFAZ - 2020"/>
      <sheetName val="2015"/>
      <sheetName val="2016"/>
      <sheetName val="Rel. Progresso - Desembolso"/>
      <sheetName val="Rel.Progresso - Ev Pagamentos"/>
      <sheetName val="Rel. Progresso - Ev Comprometim"/>
      <sheetName val="Rel Progresso - Relação"/>
      <sheetName val="Relat Progresso - Outros"/>
      <sheetName val="Rel. Progresso - Contr Assinado"/>
      <sheetName val="2 - Contratos"/>
      <sheetName val="3 - Desembolso"/>
      <sheetName val="4 - Previsto BI"/>
      <sheetName val="5 - Previsto BI 2016"/>
      <sheetName val="6 - Monitoramento."/>
      <sheetName val="BD Equip Material SES"/>
      <sheetName val="CP-ContasPagar"/>
      <sheetName val="BD-CP-ContasPagar"/>
      <sheetName val="BD-UNICO"/>
      <sheetName val="Equipam (emitida)"/>
      <sheetName val="Equipam-ManutençãoSES"/>
      <sheetName val="Equipam-GQL"/>
      <sheetName val="Análise GQL"/>
      <sheetName val="BD - Equip GQL"/>
      <sheetName val="BD-Equip Manutenção SES"/>
      <sheetName val="Financeiro_Completo"/>
      <sheetName val="Certificadas"/>
      <sheetName val="BD-Certificadas"/>
      <sheetName val="CP-Seinfra"/>
      <sheetName val="BD - Seinfra"/>
      <sheetName val="7 - Cad Covid-BD"/>
      <sheetName val="BD - Equip Serro Azul"/>
      <sheetName val="BD - Tubos Serro Azul"/>
      <sheetName val="bid2_oc_faturada"/>
      <sheetName val="OCs Completa"/>
      <sheetName val="CALC Dólar"/>
      <sheetName val="Dolar Futuro"/>
      <sheetName val="OCs EMITIDAS (2)"/>
      <sheetName val="OCs"/>
      <sheetName val="OCs EMITIDAS"/>
      <sheetName val="marcio_oc_pagos_v1 (005)"/>
      <sheetName val="marcio_oc_pagos_v3"/>
      <sheetName val="BD-NOELIA"/>
      <sheetName val="CHECK-LIST DAS AÇÕES (2)"/>
      <sheetName val="COVID-BID"/>
      <sheetName val="CRONOGRAMA-PREVISAO"/>
      <sheetName val="Cot$BC"/>
      <sheetName val="PERCAO (2)"/>
      <sheetName val="Ev Dolar"/>
      <sheetName val="BdMonitoramento"/>
      <sheetName val="Plan Fin Anual (GOV.PE) - US$"/>
      <sheetName val="Plano Financeiro - Adiant (2)"/>
      <sheetName val="8 - Monitoramento DNN"/>
      <sheetName val="Mar.19"/>
      <sheetName val="Abr.19"/>
      <sheetName val="Mai.19"/>
      <sheetName val="Jun.19"/>
      <sheetName val="Jul.19"/>
      <sheetName val="Ago.19"/>
      <sheetName val="Set.19"/>
      <sheetName val="Out.19"/>
      <sheetName val="Nov.19"/>
      <sheetName val="Dez.19"/>
      <sheetName val="Outputs_Financeiro"/>
      <sheetName val="Planilha1 (2)"/>
      <sheetName val="Planilha1"/>
      <sheetName val="Cálculo"/>
      <sheetName val="Cálculo (2)"/>
      <sheetName val="pagamentos_bid_2020(129)"/>
      <sheetName val="apagar_bid_2020(131)"/>
      <sheetName val="Planilha13"/>
      <sheetName val="Planilha8"/>
      <sheetName val="Planilha12"/>
      <sheetName val="Relat Progresso - Princip Obras"/>
      <sheetName val="Qdo BID - Comprometimento"/>
      <sheetName val="QdoSEAIN - Comprometimento"/>
      <sheetName val="Relat Progresso - Princ Obras P"/>
      <sheetName val="Metas PMR"/>
      <sheetName val="Pq Caruaru"/>
      <sheetName val="SES Belo Jardim"/>
      <sheetName val="Cores"/>
      <sheetName val="àgua"/>
      <sheetName val="PEP"/>
      <sheetName val="An Aditivos"/>
      <sheetName val="BdMon"/>
      <sheetName val="COM SERRO AZUL"/>
      <sheetName val="Plano Financeiro"/>
      <sheetName val="Modelo CPRH"/>
      <sheetName val="PMR"/>
      <sheetName val="Mod_Prazos"/>
      <sheetName val="Orcamento"/>
      <sheetName val="Empenhos"/>
      <sheetName val="4642"/>
      <sheetName val="4643"/>
      <sheetName val="SEFAZ"/>
      <sheetName val="Plan.Cambio"/>
      <sheetName val="2019f"/>
      <sheetName val="Carol"/>
      <sheetName val="Tabelas"/>
      <sheetName val="Hist-Mon.Risco"/>
      <sheetName val="PA 9"/>
      <sheetName val="PA VIGENTE"/>
      <sheetName val="Rel1.2"/>
      <sheetName val="Indicadores Resultados"/>
      <sheetName val="Jul.12"/>
      <sheetName val="Ago.12"/>
      <sheetName val="Set.12"/>
      <sheetName val="Out.12"/>
      <sheetName val="Nov.12"/>
      <sheetName val="Dez.12"/>
      <sheetName val="Jan.13"/>
      <sheetName val="Fev.13"/>
      <sheetName val="Mar.13"/>
      <sheetName val="Abr.13"/>
      <sheetName val="Mai.13"/>
      <sheetName val="Jun.13"/>
      <sheetName val="Jul.13"/>
      <sheetName val="Ago.13"/>
      <sheetName val="Set.13"/>
      <sheetName val="Out.13"/>
      <sheetName val="Nov.13"/>
      <sheetName val="Dez.13"/>
      <sheetName val="Jan.14"/>
      <sheetName val="Fev.14"/>
      <sheetName val="Mar.14"/>
      <sheetName val="Abr.14"/>
      <sheetName val="Mai.14"/>
      <sheetName val="Jun.14"/>
      <sheetName val="Jul.14"/>
      <sheetName val="Ago.14"/>
      <sheetName val="Set.14"/>
      <sheetName val="Out.14"/>
      <sheetName val="Nov.14"/>
      <sheetName val="Dez.14"/>
      <sheetName val="Jan.15"/>
      <sheetName val="Fev.15"/>
      <sheetName val="Mar.15"/>
      <sheetName val="Abr.15"/>
      <sheetName val="Mai.15"/>
      <sheetName val="Jun.15"/>
      <sheetName val="Jul.15"/>
      <sheetName val="Ago.15"/>
      <sheetName val="Set.15"/>
      <sheetName val="Out.15"/>
      <sheetName val="Nov.15"/>
      <sheetName val="Dez.15"/>
      <sheetName val="Jan.16"/>
      <sheetName val="Fev.16"/>
      <sheetName val="Mar.16"/>
      <sheetName val="Abr.16"/>
      <sheetName val="Mai.16"/>
      <sheetName val="Jun.16"/>
      <sheetName val="Jul.16"/>
      <sheetName val="Ago.16"/>
      <sheetName val="Set.16"/>
      <sheetName val="Out.16"/>
      <sheetName val="Nov.16"/>
      <sheetName val="Dez.16"/>
      <sheetName val="Jan.17"/>
      <sheetName val="Fev.17"/>
      <sheetName val="Mar.17"/>
      <sheetName val="Abr.17"/>
      <sheetName val="Mai.17"/>
      <sheetName val="Jun.17"/>
      <sheetName val="Jul.17"/>
      <sheetName val="Ago.17"/>
      <sheetName val="Set.17"/>
      <sheetName val="Out.17"/>
      <sheetName val="Nov.17"/>
      <sheetName val="Dez.17"/>
      <sheetName val="2014"/>
      <sheetName val="2017"/>
      <sheetName val="Jan.18"/>
      <sheetName val="Fev.18"/>
      <sheetName val="Mar.18"/>
      <sheetName val="Abr.18"/>
      <sheetName val="Mai.18"/>
      <sheetName val="Jun.18"/>
      <sheetName val="Jul.18"/>
      <sheetName val="Ago.18"/>
      <sheetName val="Set.18"/>
      <sheetName val="Out.18"/>
      <sheetName val="Nov.18"/>
      <sheetName val="Dez.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2">
          <cell r="N2">
            <v>5.5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>
        <row r="2">
          <cell r="A2" t="str">
            <v>A. C. de Souza Santana ME</v>
          </cell>
        </row>
        <row r="3">
          <cell r="A3" t="str">
            <v>A. de A. Queiroz Cabral Santos EPP</v>
          </cell>
        </row>
        <row r="4">
          <cell r="A4" t="str">
            <v>A.R.I Brasil Comércio, Importação e Exportação - Ltda</v>
          </cell>
        </row>
        <row r="5">
          <cell r="A5" t="str">
            <v>ABL Engenharia, Comércio e Representações Ltda</v>
          </cell>
        </row>
        <row r="6">
          <cell r="A6" t="str">
            <v>Aldir Pitt Mesquita Pimentel</v>
          </cell>
        </row>
        <row r="7">
          <cell r="A7" t="str">
            <v>Ampla Análise de Projetos Ltda</v>
          </cell>
        </row>
        <row r="8">
          <cell r="A8" t="str">
            <v>Ana Paula Harchambois Assunção de Melo Xavier</v>
          </cell>
        </row>
        <row r="9">
          <cell r="A9" t="str">
            <v>Anaíra Rodrigues de Lima Rocha</v>
          </cell>
        </row>
        <row r="10">
          <cell r="A10" t="str">
            <v>Antônio Carlos Tatit Holtz</v>
          </cell>
        </row>
        <row r="11">
          <cell r="A11" t="str">
            <v>Antônio Sérgio Caseira Gonçalves Torres</v>
          </cell>
        </row>
        <row r="12">
          <cell r="A12" t="str">
            <v>Arremate Comércio Digital Ltda.</v>
          </cell>
        </row>
        <row r="13">
          <cell r="A13" t="str">
            <v>ART Áudio, Vídeo, Projeções &amp; Informática Ltda - EPP</v>
          </cell>
        </row>
        <row r="14">
          <cell r="A14" t="str">
            <v>Asperbras Bahia Ltda</v>
          </cell>
        </row>
        <row r="15">
          <cell r="A15" t="str">
            <v>Associação Politécnica de Consultoria - Policonsult</v>
          </cell>
        </row>
        <row r="16">
          <cell r="A16" t="str">
            <v>Ativa Soluções Tecnológicas e Comércio Ltda</v>
          </cell>
        </row>
        <row r="17">
          <cell r="A17" t="str">
            <v>Autobrand Comércio de Veículos Ltda.</v>
          </cell>
        </row>
        <row r="18">
          <cell r="A18" t="str">
            <v>Avantia Tecnologia e Engenharia S/A</v>
          </cell>
        </row>
        <row r="19">
          <cell r="A19" t="str">
            <v>AVK Válvulas do Brasil</v>
          </cell>
        </row>
        <row r="20">
          <cell r="A20" t="str">
            <v>Bentley Systems Brasil Ltda</v>
          </cell>
        </row>
        <row r="21">
          <cell r="A21" t="str">
            <v>BERMAD Brasil IMP. E EXP</v>
          </cell>
        </row>
        <row r="22">
          <cell r="A22" t="str">
            <v>BID Comércio e Serviço em Tecnologia da Informação Ltda</v>
          </cell>
        </row>
        <row r="23">
          <cell r="A23" t="str">
            <v>Biomonitoramento e Meio Ambiente Ltda</v>
          </cell>
        </row>
        <row r="24">
          <cell r="A24" t="str">
            <v>Bortolini Indústria de Móveis Ltda</v>
          </cell>
        </row>
        <row r="25">
          <cell r="A25" t="str">
            <v>Brasidas Eirelli</v>
          </cell>
        </row>
        <row r="26">
          <cell r="A26" t="str">
            <v>C &amp; J Comércio e Serviços Ltda ME</v>
          </cell>
        </row>
        <row r="27">
          <cell r="A27" t="str">
            <v>Capelli e Capelli Ltda EPP</v>
          </cell>
        </row>
        <row r="28">
          <cell r="A28" t="str">
            <v>CBS-Construtora Bahiana de Saneamento</v>
          </cell>
        </row>
        <row r="29">
          <cell r="A29" t="str">
            <v>Centro de Tecnlogia e Consultoria Ltda - CETEC</v>
          </cell>
        </row>
        <row r="30">
          <cell r="A30" t="str">
            <v>CENTROPROJEKT DO BRASIL S.A</v>
          </cell>
        </row>
        <row r="31">
          <cell r="A31" t="str">
            <v>CETESB - Companhia Ambiental do Estado de São Paulo</v>
          </cell>
        </row>
        <row r="32">
          <cell r="A32" t="str">
            <v>Cifra Engenharia e Serviços Ltda</v>
          </cell>
        </row>
        <row r="33">
          <cell r="A33" t="str">
            <v>CMK Automação Comercial EIRELI-EPP</v>
          </cell>
        </row>
        <row r="34">
          <cell r="A34" t="str">
            <v>Companhia Editora de Pernambuco - CEPE</v>
          </cell>
        </row>
        <row r="35">
          <cell r="A35" t="str">
            <v>Concremat Engenharia e Tecnologia S.A.</v>
          </cell>
        </row>
        <row r="36">
          <cell r="A36" t="str">
            <v xml:space="preserve">Consórcio ABF Engenharia, Serviços e Comércio Ltda - Acqua-Plan Estudos, Projetos e Consultoria Ltda </v>
          </cell>
        </row>
        <row r="37">
          <cell r="A37" t="str">
            <v>Consórcio AFIXICODE patrimônio e Avaliações Ltda</v>
          </cell>
        </row>
        <row r="38">
          <cell r="A38" t="str">
            <v>Consórcio ASTEP/Engidro/Agripro</v>
          </cell>
        </row>
        <row r="39">
          <cell r="A39" t="str">
            <v>Consórcio B&amp;B, Athiva e Mega</v>
          </cell>
        </row>
        <row r="40">
          <cell r="A40" t="str">
            <v>Consórcio Colméia/Geasanevita</v>
          </cell>
        </row>
        <row r="41">
          <cell r="A41" t="str">
            <v>Consórcio Concremat/Engeconsult</v>
          </cell>
        </row>
        <row r="42">
          <cell r="A42" t="str">
            <v>Consórcio Concremat/Engeconsult/Techne</v>
          </cell>
        </row>
        <row r="43">
          <cell r="A43" t="str">
            <v>Consórcio Construtor Serro Azul</v>
          </cell>
        </row>
        <row r="44">
          <cell r="A44" t="str">
            <v>Consórcio Diagonal/Condominium</v>
          </cell>
        </row>
        <row r="45">
          <cell r="A45" t="str">
            <v>Consórcio ENGECORPS/TYPSA/TPF</v>
          </cell>
        </row>
        <row r="46">
          <cell r="A46" t="str">
            <v>Consórcio HECA ENGEMAT</v>
          </cell>
        </row>
        <row r="47">
          <cell r="A47" t="str">
            <v>Consórcio Jole/Sermap</v>
          </cell>
        </row>
        <row r="48">
          <cell r="A48" t="str">
            <v>Consórcio MCRIT/CONCREMAT</v>
          </cell>
        </row>
        <row r="49">
          <cell r="A49" t="str">
            <v>Consórcio NIPPON KOEI LAC / REGEA</v>
          </cell>
        </row>
        <row r="50">
          <cell r="A50" t="str">
            <v xml:space="preserve">Consórcio OIKOS-BIOFLORA </v>
          </cell>
        </row>
        <row r="51">
          <cell r="A51" t="str">
            <v>Consórcio Polar/Agua e Solo</v>
          </cell>
        </row>
        <row r="52">
          <cell r="A52" t="str">
            <v>Consórcio PPA</v>
          </cell>
        </row>
        <row r="53">
          <cell r="A53" t="str">
            <v>Consórcio PROYFE/IGUATEMI/CONEN</v>
          </cell>
        </row>
        <row r="54">
          <cell r="A54" t="str">
            <v>Consórcio STEINBEIS/MASTERQUAL</v>
          </cell>
        </row>
        <row r="55">
          <cell r="A55" t="str">
            <v>Consórcio TPF/DHI</v>
          </cell>
        </row>
        <row r="56">
          <cell r="A56" t="str">
            <v>Construtora JOLE Ltda</v>
          </cell>
        </row>
        <row r="57">
          <cell r="A57" t="str">
            <v>Construtora SAGA Ltda</v>
          </cell>
        </row>
        <row r="58">
          <cell r="A58" t="str">
            <v xml:space="preserve">COOATES - Cooperativa de trabalho agrícola, assistência técnica e serviços </v>
          </cell>
        </row>
        <row r="59">
          <cell r="A59" t="str">
            <v>Coor Plastik Nordeste Industrial Ltda</v>
          </cell>
        </row>
        <row r="60">
          <cell r="A60" t="str">
            <v>Coutin Escritório, Distribuição e Comércio Ltda - ME</v>
          </cell>
        </row>
        <row r="61">
          <cell r="A61" t="str">
            <v>Daniel Vieira Minegatti de Oliveira</v>
          </cell>
        </row>
        <row r="62">
          <cell r="A62" t="str">
            <v>Decision Serviços de Tecnologia da Informação Ltda</v>
          </cell>
        </row>
        <row r="63">
          <cell r="A63" t="str">
            <v>Dell Computadores do Brasil Ltda
Líder Notebooks Comércio e Serviços Ltda EPP</v>
          </cell>
        </row>
        <row r="64">
          <cell r="A64" t="str">
            <v>Deloitte Touche Tohmatsu Consultores Ltda.</v>
          </cell>
        </row>
        <row r="65">
          <cell r="A65" t="str">
            <v>Distribuidora CUMMINS Centro Oeste Ltda</v>
          </cell>
        </row>
        <row r="66">
          <cell r="A66" t="str">
            <v>DIVEPE - Distribuidora de Veículos e Peças Ltda</v>
          </cell>
        </row>
        <row r="67">
          <cell r="A67" t="str">
            <v>DIVEPE - Distribuidora de Veículos e Peças Ltda / Emporium Construtora Comércio e Serviços Ltda-ME</v>
          </cell>
        </row>
        <row r="68">
          <cell r="A68" t="str">
            <v>Diversos</v>
          </cell>
        </row>
        <row r="69">
          <cell r="A69" t="str">
            <v>DPI Comércio de Eletro Eletrônicos Ltda - ME</v>
          </cell>
        </row>
        <row r="70">
          <cell r="A70" t="str">
            <v>EC Projetos e Construções Ltda</v>
          </cell>
        </row>
        <row r="71">
          <cell r="A71" t="str">
            <v>Emporium Construtora Comercio e Serviço Ltda - ME</v>
          </cell>
        </row>
        <row r="72">
          <cell r="A72" t="str">
            <v>Esteves &amp; Protta Comércio e Serviços Ltda -ME</v>
          </cell>
        </row>
        <row r="73">
          <cell r="A73" t="str">
            <v>Estudio Mola Ltda. - ME.</v>
          </cell>
        </row>
        <row r="74">
          <cell r="A74" t="str">
            <v>Factum Equipamentos para Saneamento Eireli - EPP</v>
          </cell>
        </row>
        <row r="75">
          <cell r="A75" t="str">
            <v>FGS Brasil Industria e Comércio Ltda</v>
          </cell>
        </row>
        <row r="76">
          <cell r="A76" t="str">
            <v>Flamac Incorporação e construção Ltda</v>
          </cell>
        </row>
        <row r="77">
          <cell r="A77" t="str">
            <v>Flávio Luiz Oliveira e Silva</v>
          </cell>
        </row>
        <row r="78">
          <cell r="A78" t="str">
            <v>Fluid Feeder Indústria e Comercial Ltda</v>
          </cell>
        </row>
        <row r="79">
          <cell r="A79" t="str">
            <v>Ford Motor Company Brasil Ltda</v>
          </cell>
        </row>
        <row r="80">
          <cell r="A80" t="str">
            <v>Gardner Denver Brasil Industria e Comercio de Máquinas Ltda.</v>
          </cell>
        </row>
        <row r="81">
          <cell r="A81" t="str">
            <v>Global Distribuição de Bens de Consumo Ltda</v>
          </cell>
        </row>
        <row r="82">
          <cell r="A82" t="str">
            <v>GMP - Máquinas e Equipamentos Ltda</v>
          </cell>
        </row>
        <row r="83">
          <cell r="A83" t="str">
            <v>GRATT Indústria de Máquinas Ltda.</v>
          </cell>
        </row>
        <row r="84">
          <cell r="A84" t="str">
            <v>Hélio Bomfim Pereira-ME (Hb Studio)</v>
          </cell>
        </row>
        <row r="85">
          <cell r="A85" t="str">
            <v>Hexis Científica Ltda</v>
          </cell>
        </row>
        <row r="86">
          <cell r="A86" t="str">
            <v>Hidrostec Tecnologia e Equipamentos Ltda</v>
          </cell>
        </row>
        <row r="87">
          <cell r="A87" t="str">
            <v>HS Comércio, Locação e Manutenção de Equipamentos de Informática Ltda.</v>
          </cell>
        </row>
        <row r="88">
          <cell r="A88" t="str">
            <v>Hubse Tecnologia da Informação Ltda.ME</v>
          </cell>
        </row>
        <row r="89">
          <cell r="A89" t="str">
            <v>IDEA Consultores Associados Ltda</v>
          </cell>
        </row>
        <row r="90">
          <cell r="A90" t="str">
            <v>Imagem Geosistemas e Comércio Ltda</v>
          </cell>
        </row>
        <row r="91">
          <cell r="A91" t="str">
            <v>Imbil Service EIRELI</v>
          </cell>
        </row>
        <row r="92">
          <cell r="A92" t="str">
            <v>Imbil Service EIRELI
Ebara Indústrias Mecânicas e Comércio Ltda.</v>
          </cell>
        </row>
        <row r="93">
          <cell r="A93" t="str">
            <v>INCIBRA - Inovação Civil Brasileira - Projetos e Serviços Técnicos Ltda EPP</v>
          </cell>
        </row>
        <row r="94">
          <cell r="A94" t="str">
            <v>Inhalt Soluções em Informática Ltda</v>
          </cell>
        </row>
        <row r="95">
          <cell r="A95" t="str">
            <v>Instituto Publix para o Desenvolvimento da Gestão Pública</v>
          </cell>
        </row>
        <row r="96">
          <cell r="A96" t="str">
            <v>ITEP Associação Instituto de Tecnologia de Pernambuco</v>
          </cell>
        </row>
        <row r="97">
          <cell r="A97" t="str">
            <v>JCM Construção Ltda</v>
          </cell>
        </row>
        <row r="98">
          <cell r="A98" t="str">
            <v>José Marcelo da Silva</v>
          </cell>
        </row>
        <row r="99">
          <cell r="A99" t="str">
            <v>JPK Energy Engenharia Sustentável Construções e Serviços Ltda - EPP</v>
          </cell>
        </row>
        <row r="100">
          <cell r="A100" t="str">
            <v>Judas Tadeu Alves de Souza</v>
          </cell>
        </row>
        <row r="101">
          <cell r="A101" t="str">
            <v>K2FS Sistemas e Projetos Ltda</v>
          </cell>
        </row>
        <row r="102">
          <cell r="A102" t="str">
            <v>Kanaflex SA Indústria de Plásticos</v>
          </cell>
        </row>
        <row r="103">
          <cell r="A103" t="str">
            <v>KSB Brasil Ltda</v>
          </cell>
        </row>
        <row r="104">
          <cell r="A104" t="str">
            <v>Latinifs Tecnologia da Informação Ltda.</v>
          </cell>
        </row>
        <row r="105">
          <cell r="A105" t="str">
            <v>Líder Notebooks Comércio e Serviços Ltda EPP</v>
          </cell>
        </row>
        <row r="106">
          <cell r="A106" t="str">
            <v>Lucadema Trade Indústria e Comércio Eireli EPP</v>
          </cell>
        </row>
        <row r="107">
          <cell r="A107" t="str">
            <v>Luciana Bazante de Oliveira</v>
          </cell>
        </row>
        <row r="108">
          <cell r="A108" t="str">
            <v>Luiz Cláudio de Souza Faria</v>
          </cell>
        </row>
        <row r="109">
          <cell r="A109" t="str">
            <v>Marcos Sérgio Pessoa Câmara - ME</v>
          </cell>
        </row>
        <row r="110">
          <cell r="A110" t="str">
            <v>Maria Josete Almeida Martins</v>
          </cell>
        </row>
        <row r="111">
          <cell r="A111" t="str">
            <v>Marisa Simões Lapenda Figueiroa</v>
          </cell>
        </row>
        <row r="112">
          <cell r="A112" t="str">
            <v>Marques Andrade Engenharia Ltda</v>
          </cell>
        </row>
        <row r="113">
          <cell r="A113" t="str">
            <v>Mediateam Tecnologia e Serviços Audiovisuais Ltda</v>
          </cell>
        </row>
        <row r="114">
          <cell r="A114" t="str">
            <v>Megaferr Comércio de Ferramentas Ltda ME</v>
          </cell>
        </row>
        <row r="115">
          <cell r="A115" t="str">
            <v>Megamix Comércio e Serviços EIRELI</v>
          </cell>
        </row>
        <row r="116">
          <cell r="A116" t="str">
            <v>Megartefatos Comercio e Servicos em Equipamentos Metalicos Ltda. ME</v>
          </cell>
        </row>
        <row r="117">
          <cell r="A117" t="str">
            <v>Metrohm Brasil Instrumentação Analítica Ltda</v>
          </cell>
        </row>
        <row r="118">
          <cell r="A118" t="str">
            <v>Mexichem Brasil Ind de Transform Plástica Ltda</v>
          </cell>
        </row>
        <row r="119">
          <cell r="A119" t="str">
            <v>Milton Carvalho de Oliveira Júnior - EPP</v>
          </cell>
        </row>
        <row r="120">
          <cell r="A120" t="str">
            <v>Mobiliare Móveis Corporativos Ltda</v>
          </cell>
        </row>
        <row r="121">
          <cell r="A121" t="str">
            <v>Motovia Comercial Ltda</v>
          </cell>
        </row>
        <row r="122">
          <cell r="A122" t="str">
            <v>MRM Construtora Ltda</v>
          </cell>
        </row>
        <row r="123">
          <cell r="A123" t="str">
            <v>MSCJ Comércio Atacadista de Máquinas e Equipamentos Ltda</v>
          </cell>
        </row>
        <row r="124">
          <cell r="A124" t="str">
            <v>Neide Cardoso e Cia Ltda</v>
          </cell>
        </row>
        <row r="125">
          <cell r="A125" t="str">
            <v>Neuhaus Têxtil e Decorações EIRELI</v>
          </cell>
        </row>
        <row r="126">
          <cell r="A126" t="str">
            <v>Nilce Helena Cordeiro Gondim</v>
          </cell>
        </row>
        <row r="127">
          <cell r="A127" t="str">
            <v>NMQ Comércio de Máquinas e Equipamentos Ltda.</v>
          </cell>
        </row>
        <row r="128">
          <cell r="A128" t="str">
            <v>Nunes &amp; Resende Comercial e Serviços Eireli - EPP</v>
          </cell>
        </row>
        <row r="129">
          <cell r="A129" t="str">
            <v>Oficina Planejamento em Comunicação Ltda EPP</v>
          </cell>
        </row>
        <row r="130">
          <cell r="A130" t="str">
            <v>Otacílio de Souza Araújo</v>
          </cell>
        </row>
        <row r="131">
          <cell r="A131" t="str">
            <v>Outros Previstos no QCI</v>
          </cell>
        </row>
        <row r="132">
          <cell r="A132" t="str">
            <v>OWL Produções, Eventos, Comércio e Licitações EIRELI</v>
          </cell>
        </row>
        <row r="133">
          <cell r="A133" t="str">
            <v>Paula Frassinete Carvalho Falcão</v>
          </cell>
        </row>
        <row r="134">
          <cell r="A134" t="str">
            <v>PBF Gráfica e Têxtil Ltda</v>
          </cell>
        </row>
        <row r="135">
          <cell r="A135" t="str">
            <v>Pedragon Autos Ltda</v>
          </cell>
        </row>
        <row r="136">
          <cell r="A136" t="str">
            <v>Perfil Gráfica Ltda ME</v>
          </cell>
        </row>
        <row r="137">
          <cell r="A137" t="str">
            <v>Planeer Comércio de Ferramentas e Manutenção EIRELI</v>
          </cell>
        </row>
        <row r="138">
          <cell r="A138" t="str">
            <v>Plínio Cavalcanti e Cia</v>
          </cell>
        </row>
        <row r="139">
          <cell r="A139" t="str">
            <v>Plonus Soluções em Engenharia e Meio Ambiente Ltda.-EPP</v>
          </cell>
        </row>
        <row r="140">
          <cell r="A140" t="str">
            <v>Polierg Indústria e Comércio Ltda</v>
          </cell>
        </row>
        <row r="141">
          <cell r="A141" t="str">
            <v>Pollux Construções Ltda</v>
          </cell>
        </row>
        <row r="142">
          <cell r="A142" t="str">
            <v>Positivo Tecnologia SA</v>
          </cell>
        </row>
        <row r="143">
          <cell r="A143" t="str">
            <v>Pricewaterhousecoopers Auditores Independentes</v>
          </cell>
        </row>
        <row r="144">
          <cell r="A144" t="str">
            <v>Proágua Consultoria Ambiental Ltda. EPP.</v>
          </cell>
        </row>
        <row r="145">
          <cell r="A145" t="str">
            <v>Prominas Brasil Equipamentos Ltda</v>
          </cell>
        </row>
        <row r="146">
          <cell r="A146" t="str">
            <v>Prominent Brasil Ltda.</v>
          </cell>
        </row>
        <row r="147">
          <cell r="A147" t="str">
            <v>Próximo Digital Eireli ME</v>
          </cell>
        </row>
        <row r="148">
          <cell r="A148" t="str">
            <v>RAS - soluções em tecnologia da informação Ltda-ME</v>
          </cell>
        </row>
        <row r="149">
          <cell r="A149" t="str">
            <v>RGS9 Tecnologia, Importacao e Construcoes Ltda.</v>
          </cell>
        </row>
        <row r="150">
          <cell r="A150" t="str">
            <v>RM Maquinas e Equipamentos Ltda</v>
          </cell>
        </row>
        <row r="151">
          <cell r="A151" t="str">
            <v>Rogerio Peter Camargo</v>
          </cell>
        </row>
        <row r="152">
          <cell r="A152" t="str">
            <v>Romão Comércio e Equipamentos EIRELI</v>
          </cell>
        </row>
        <row r="153">
          <cell r="A153" t="str">
            <v>Rose Simoni Ribeiro Araújo</v>
          </cell>
        </row>
        <row r="154">
          <cell r="A154" t="str">
            <v>RS2 Consultoria Ltda</v>
          </cell>
        </row>
        <row r="155">
          <cell r="A155" t="str">
            <v>RTM Multi Publicações Ltda.</v>
          </cell>
        </row>
        <row r="156">
          <cell r="A156" t="str">
            <v>Saint-Gobain Canalização Ltda</v>
          </cell>
        </row>
        <row r="157">
          <cell r="A157" t="str">
            <v>Sanea Empreendimentos Projetos e Consultoria Ltda</v>
          </cell>
        </row>
        <row r="158">
          <cell r="A158" t="str">
            <v>Saneproj Ambiental Ltda.</v>
          </cell>
        </row>
        <row r="159">
          <cell r="A159" t="str">
            <v>SANEVIX Engenharia Ltda</v>
          </cell>
        </row>
        <row r="160">
          <cell r="A160" t="str">
            <v>Sappel do Brasil Ltda</v>
          </cell>
        </row>
        <row r="161">
          <cell r="A161" t="str">
            <v>Sappel do Brasil Ltda e U.S Matic Indústria e Comércio de Equip de Irrigação S/A</v>
          </cell>
        </row>
        <row r="162">
          <cell r="A162" t="str">
            <v>SCAVE Serviços de Engenharia e locação Ltda.</v>
          </cell>
        </row>
        <row r="163">
          <cell r="A163" t="str">
            <v>Senha Engenharia  e Urbanismo SS</v>
          </cell>
        </row>
        <row r="164">
          <cell r="A164" t="str">
            <v>SIEMENS Ltda</v>
          </cell>
        </row>
        <row r="165">
          <cell r="A165" t="str">
            <v>SIERDOVSKI &amp; SIERDOVSKI Ltda</v>
          </cell>
        </row>
        <row r="166">
          <cell r="A166" t="str">
            <v>SPJ Comercial Ltda - ME</v>
          </cell>
        </row>
        <row r="167">
          <cell r="A167" t="str">
            <v>STCP  Engenharia de Projetos Ltda</v>
          </cell>
        </row>
        <row r="168">
          <cell r="A168" t="str">
            <v>Sulzer Pumps Wastewater Brasil Ltda
Bombas Grundfos do Brasil Ltda
Fabricadora de Bombas Insdustria e Comercio Ltda.</v>
          </cell>
        </row>
        <row r="169">
          <cell r="A169" t="str">
            <v xml:space="preserve">SUPERLAB Produtos Cientificos EIRELI </v>
          </cell>
        </row>
        <row r="170">
          <cell r="A170" t="str">
            <v>T &amp; M Eletrohidráulica Ltda - EPP</v>
          </cell>
        </row>
        <row r="171">
          <cell r="A171" t="str">
            <v>Tec Hidro Serviços Técnicos e Comércio Ltda</v>
          </cell>
        </row>
        <row r="172">
          <cell r="A172" t="str">
            <v>The Nature Conservancy - TNC</v>
          </cell>
        </row>
        <row r="173">
          <cell r="A173" t="str">
            <v>Toccato Tecnologia em Sistemas Ltda</v>
          </cell>
        </row>
        <row r="174">
          <cell r="A174" t="str">
            <v>Tigre S/A Tubos e Conexões</v>
          </cell>
        </row>
        <row r="175">
          <cell r="A175" t="str">
            <v>TPF Engenharia Ltda</v>
          </cell>
        </row>
        <row r="176">
          <cell r="A176" t="str">
            <v>U.S Matic Indústria e Comércio de Equip de Irrigação S/A</v>
          </cell>
        </row>
        <row r="177">
          <cell r="A177" t="str">
            <v>Ubermac Comércio e Serviços Ltda EPP</v>
          </cell>
        </row>
        <row r="178">
          <cell r="A178" t="str">
            <v>UNICORP Informática Industrial Ltda.</v>
          </cell>
        </row>
        <row r="179">
          <cell r="A179" t="str">
            <v>Universo Empreendimento EIRELLI</v>
          </cell>
        </row>
        <row r="180">
          <cell r="A180" t="str">
            <v>Vários</v>
          </cell>
        </row>
        <row r="181">
          <cell r="A181" t="str">
            <v>Vcw Valvulas Industria Comercio e Representacao Ltda</v>
          </cell>
        </row>
        <row r="182">
          <cell r="A182" t="str">
            <v>Vector Sistemas de Automação Ltda</v>
          </cell>
        </row>
        <row r="183">
          <cell r="A183" t="str">
            <v>Vectra Consultoria e Serviços Ltda</v>
          </cell>
        </row>
        <row r="184">
          <cell r="A184" t="str">
            <v>Veneza Diesel Caminhões e Ônibus Ltda</v>
          </cell>
        </row>
        <row r="185">
          <cell r="A185" t="str">
            <v>Vera Lucia Barbosa da Silva</v>
          </cell>
        </row>
        <row r="186">
          <cell r="A186" t="str">
            <v>Vertrag Planejamento Ltda</v>
          </cell>
        </row>
        <row r="187">
          <cell r="A187" t="str">
            <v>Vix Office Tecnologia Ltda</v>
          </cell>
        </row>
        <row r="188">
          <cell r="A188" t="str">
            <v>VLP Indústria Eletrônica Ltda.</v>
          </cell>
        </row>
        <row r="189">
          <cell r="A189" t="str">
            <v>Xylem Brasil Soluções para Água Ltda.</v>
          </cell>
        </row>
        <row r="190">
          <cell r="A190" t="str">
            <v>Zoom Tecnologia Ltda</v>
          </cell>
        </row>
        <row r="191">
          <cell r="A191" t="str">
            <v>Emec Brasil Sistemas de Tratamento de Água Ltda.</v>
          </cell>
        </row>
        <row r="192">
          <cell r="A192" t="str">
            <v>AF Hidroeletric Eireli</v>
          </cell>
        </row>
        <row r="193">
          <cell r="A193" t="str">
            <v>PSAL Primo Sistemas Aplicativos Ltda - EPP</v>
          </cell>
        </row>
      </sheetData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 del Proyecto"/>
      <sheetName val="Instruções"/>
      <sheetName val="Plan de Adquisiciones"/>
      <sheetName val="18º_Plano de Aquisições_PA18"/>
      <sheetName val="18º. Plano de Aquisições_Dinami"/>
      <sheetName val="Cad_Aquisições"/>
      <sheetName val="Folha de Comentári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ctor Hugo Telles Fernandes" refreshedDate="44759.94330324074" createdVersion="5" refreshedVersion="5" minRefreshableVersion="3" recordCount="322" xr:uid="{00000000-000A-0000-FFFF-FFFF09000000}">
  <cacheSource type="worksheet">
    <worksheetSource ref="A10:V332" sheet="18º Plano de Aquisições"/>
  </cacheSource>
  <cacheFields count="22">
    <cacheField name="Nº" numFmtId="0">
      <sharedItems containsMixedTypes="1" containsNumber="1" containsInteger="1" minValue="2" maxValue="7"/>
    </cacheField>
    <cacheField name="Unidade Executora" numFmtId="0">
      <sharedItems containsBlank="1"/>
    </cacheField>
    <cacheField name="Objeto" numFmtId="0">
      <sharedItems containsBlank="1"/>
    </cacheField>
    <cacheField name="Descrição Adicional" numFmtId="0">
      <sharedItems containsBlank="1"/>
    </cacheField>
    <cacheField name="Método _x000a_(Selecionar uma das Opções)*" numFmtId="0">
      <sharedItems containsBlank="1"/>
    </cacheField>
    <cacheField name="Quantidade de Lotes" numFmtId="0">
      <sharedItems containsBlank="1" containsMixedTypes="1" containsNumber="1" containsInteger="1" minValue="1" maxValue="15"/>
    </cacheField>
    <cacheField name="Número do Processo" numFmtId="0">
      <sharedItems containsBlank="1" containsMixedTypes="1" containsNumber="1" containsInteger="1" minValue="0" maxValue="0"/>
    </cacheField>
    <cacheField name="Montante Estimado em US$" numFmtId="0">
      <sharedItems containsString="0" containsBlank="1" containsNumber="1" minValue="-153.5195851791359" maxValue="217211953.39060849"/>
    </cacheField>
    <cacheField name="Montante Estimado em US$ X mil" numFmtId="0">
      <sharedItems containsString="0" containsBlank="1" containsNumber="1" minValue="-0.15351958517913591" maxValue="217211.95339060848"/>
    </cacheField>
    <cacheField name="Montante Estimado % BID" numFmtId="0">
      <sharedItems containsBlank="1" containsMixedTypes="1" containsNumber="1" minValue="164.13777223039247" maxValue="88293.848556477373"/>
    </cacheField>
    <cacheField name="Montante Estimado % Contrapartida" numFmtId="0">
      <sharedItems containsBlank="1" containsMixedTypes="1" containsNumber="1" minValue="0" maxValue="128918.10483413111"/>
    </cacheField>
    <cacheField name="Categoria de Investimento" numFmtId="0">
      <sharedItems containsBlank="1"/>
    </cacheField>
    <cacheField name="Método de Revisão (Selecionar uma das opções):*" numFmtId="0">
      <sharedItems containsBlank="1"/>
    </cacheField>
    <cacheField name="Publicação do Anúncio/Convite" numFmtId="0">
      <sharedItems containsDate="1" containsBlank="1" containsMixedTypes="1" minDate="1899-12-30T00:00:00" maxDate="2022-01-06T00:00:00"/>
    </cacheField>
    <cacheField name="Assinatura do Contrato" numFmtId="0">
      <sharedItems containsDate="1" containsBlank="1" containsMixedTypes="1" minDate="1899-12-30T00:00:00" maxDate="2022-03-26T00:00:00"/>
    </cacheField>
    <cacheField name="Comentários - para Sistema Nacional incluir método de Seleção" numFmtId="0">
      <sharedItems containsBlank="1"/>
    </cacheField>
    <cacheField name="Número PRISM" numFmtId="0">
      <sharedItems containsDate="1" containsBlank="1" containsMixedTypes="1" minDate="1899-12-30T00:00:00" maxDate="1899-12-31T00:00:00"/>
    </cacheField>
    <cacheField name="Status" numFmtId="0">
      <sharedItems containsBlank="1"/>
    </cacheField>
    <cacheField name="PA.2" numFmtId="0">
      <sharedItems containsBlank="1" containsMixedTypes="1" containsNumber="1" containsInteger="1" minValue="2111" maxValue="2116"/>
    </cacheField>
    <cacheField name="Tipo PA" numFmtId="0">
      <sharedItems containsBlank="1" count="9">
        <s v="OBRAS"/>
        <m/>
        <s v="BENS"/>
        <s v="SERVIÇOS QUE NÃO SÃO CONSULTORIA"/>
        <s v="CONSULTORIA FIRMAS"/>
        <s v="CONSULTORIA INDIVIDUAIS"/>
        <s v="CAPACITAÇÕES"/>
        <s v="n.a"/>
        <s v="SUBPROJETOS"/>
      </sharedItems>
    </cacheField>
    <cacheField name="Componentes" numFmtId="0">
      <sharedItems containsBlank="1" count="6">
        <s v="2.2 Obras e Equipamentos"/>
        <s v="2.1 Fortalecimento Institucional"/>
        <s v="2.3 Sustentabilidade Ambiental e Social"/>
        <m/>
        <s v="1.1 Gerenciamento e Supervisão"/>
        <s v="3.1 Auditoria, Avaliação e Monitoramento"/>
      </sharedItems>
    </cacheField>
    <cacheField name="Fonte" numFmtId="0">
      <sharedItems containsBlank="1" count="3">
        <s v="BID"/>
        <s v="GOV.P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2">
  <r>
    <s v="1.1"/>
    <s v="COMPESA"/>
    <s v="Obras de Implantação do SES de Tacaimbó"/>
    <m/>
    <s v="Licitação Pública Nacional (LPN)"/>
    <n v="1"/>
    <s v="5408/2014"/>
    <n v="3842772.16"/>
    <n v="3842.77216"/>
    <s v="100%"/>
    <s v=""/>
    <s v="2.2.6.1"/>
    <s v="Ex-Ante"/>
    <d v="2014-09-01T00:00:00"/>
    <d v="2014-12-02T00:00:00"/>
    <m/>
    <s v="BRB2632"/>
    <s v="Contrato Concluído"/>
    <s v="1.01"/>
    <x v="0"/>
    <x v="0"/>
    <x v="0"/>
  </r>
  <r>
    <s v="1.2"/>
    <s v="COMPESA"/>
    <s v="Obras de implantação do SES de Escada 1ª Etapa"/>
    <s v="Obra Distratada"/>
    <s v="Licitação Pública Nacional (LPN)"/>
    <n v="1"/>
    <s v="6638/2016"/>
    <n v="381966"/>
    <n v="381.96600000000001"/>
    <s v="100%"/>
    <s v=""/>
    <s v="2.2.8.2"/>
    <s v="Ex-Ante"/>
    <d v="2017-02-15T00:00:00"/>
    <d v="2017-05-15T00:00:00"/>
    <m/>
    <s v="BRB3735"/>
    <s v="Contrato Concluído"/>
    <s v="1.02"/>
    <x v="0"/>
    <x v="0"/>
    <x v="0"/>
  </r>
  <r>
    <s v="1.3"/>
    <s v="COMPESA"/>
    <s v="Obras de Implantação do SES de Arcoverde 1ª etapa"/>
    <s v="Obra Distratada"/>
    <s v="Sistema Nacional (SN)"/>
    <n v="1"/>
    <s v="3875/2011"/>
    <n v="0"/>
    <n v="0"/>
    <s v=""/>
    <s v="100%"/>
    <s v="2.2.10.1"/>
    <s v="Sistema Nacional"/>
    <d v="2012-05-10T00:00:00"/>
    <d v="2012-08-28T00:00:00"/>
    <m/>
    <s v="BRB2639 / BRB2640"/>
    <s v="Processo Cancelado"/>
    <s v="1.03"/>
    <x v="0"/>
    <x v="0"/>
    <x v="1"/>
  </r>
  <r>
    <s v="1.4"/>
    <s v="COMPESA"/>
    <s v="Obras de Implantação do SES de Venturosa 1ª Etapa"/>
    <m/>
    <s v="Sistema Nacional (SN)"/>
    <n v="1"/>
    <s v="5325/2014"/>
    <n v="5869835.1001853654"/>
    <n v="5869.8351001853653"/>
    <s v=""/>
    <s v="100%"/>
    <s v="2.2.11.1"/>
    <s v="Sistema Nacional"/>
    <d v="2014-07-18T00:00:00"/>
    <d v="2015-02-04T00:00:00"/>
    <m/>
    <s v="BRB2871"/>
    <s v="Contrato Concluído"/>
    <s v="1.04"/>
    <x v="0"/>
    <x v="0"/>
    <x v="1"/>
  </r>
  <r>
    <s v="1.5"/>
    <s v="COMPESA"/>
    <s v="Obra do Sistema de Abastecimento de Água de Porto de Galinhas "/>
    <m/>
    <s v="Sistema Nacional (SN)"/>
    <n v="1"/>
    <s v="4538/2013"/>
    <n v="9409229.2800000012"/>
    <n v="9409.2292800000014"/>
    <s v=""/>
    <s v="100%"/>
    <s v="2.2.12.1"/>
    <s v="Sistema Nacional"/>
    <d v="2013-03-01T00:00:00"/>
    <d v="2013-08-12T00:00:00"/>
    <m/>
    <s v="BRB2647"/>
    <s v="Contrato Concluído"/>
    <s v="1.05"/>
    <x v="0"/>
    <x v="0"/>
    <x v="1"/>
  </r>
  <r>
    <s v="1.6"/>
    <s v="COMPESA"/>
    <s v="Obra de Ampliação da ETA de Bezerros"/>
    <m/>
    <s v="Sistema Nacional (SN)"/>
    <n v="1"/>
    <s v="5633/2015"/>
    <n v="2942204.26"/>
    <n v="2942.20426"/>
    <s v=""/>
    <s v="100%"/>
    <s v="2.2.13.1"/>
    <s v="Sistema Nacional"/>
    <d v="2014-09-01T00:00:00"/>
    <d v="2016-09-16T00:00:00"/>
    <m/>
    <s v="BRB2933"/>
    <s v="Contrato Concluído"/>
    <s v="1.06"/>
    <x v="0"/>
    <x v="0"/>
    <x v="1"/>
  </r>
  <r>
    <s v="1.7"/>
    <s v="COMPESA"/>
    <s v="Obras de implantação do SES de Gravatá 1ª Etapa"/>
    <m/>
    <s v="Licitação Pública Nacional (LPN)"/>
    <n v="1"/>
    <s v="5742/2015"/>
    <n v="12201034.019999998"/>
    <n v="12201.034019999997"/>
    <s v="100%"/>
    <s v=""/>
    <s v="2.2.3.2"/>
    <s v="Ex-Ante"/>
    <d v="2015-04-23T00:00:00"/>
    <d v="2015-12-30T00:00:00"/>
    <m/>
    <s v="BRB3214"/>
    <s v="Contrato Concluído"/>
    <s v="1.07"/>
    <x v="0"/>
    <x v="0"/>
    <x v="0"/>
  </r>
  <r>
    <s v="1.8"/>
    <s v="COMPESA"/>
    <s v="Obras de implantação, reforma e adequação dos almoxarifados regionais da COMPESA "/>
    <m/>
    <s v="Licitação Pública Nacional (LPN)"/>
    <m/>
    <s v=""/>
    <n v="0"/>
    <n v="0"/>
    <s v="100%"/>
    <s v=""/>
    <s v="2.1.6.2"/>
    <s v="Ex-Post"/>
    <s v=""/>
    <d v="1899-12-30T00:00:00"/>
    <m/>
    <s v=""/>
    <s v="Processo Cancelado"/>
    <s v="1.08"/>
    <x v="0"/>
    <x v="1"/>
    <x v="0"/>
  </r>
  <r>
    <s v="1.9"/>
    <s v="COMPESA"/>
    <s v="Obras de implantação do SES de Sanharó"/>
    <m/>
    <s v="Licitação Pública Nacional (LPN)"/>
    <n v="1"/>
    <s v="6469/2016"/>
    <n v="6502170.8785294695"/>
    <n v="6502.1708785294695"/>
    <s v="100%"/>
    <s v=""/>
    <s v="2.2.7.1"/>
    <s v="Ex-Ante"/>
    <d v="2016-10-29T00:00:00"/>
    <d v="2016-12-30T00:00:00"/>
    <m/>
    <s v="BRB3734"/>
    <s v="Contrato em Execução"/>
    <s v="1.09"/>
    <x v="0"/>
    <x v="0"/>
    <x v="0"/>
  </r>
  <r>
    <s v="1.10"/>
    <s v="COMPESA"/>
    <s v="Automação das Unidades Operacionais da Área Norte e Goiana"/>
    <m/>
    <s v="Licitação Pública Nacional (LPN)"/>
    <n v="1"/>
    <s v="5877/2015"/>
    <n v="3143624.2199999997"/>
    <n v="3143.6242199999997"/>
    <s v="100%"/>
    <s v=""/>
    <s v="2.1.2.1"/>
    <s v="Ex-Ante"/>
    <d v="2016-02-24T00:00:00"/>
    <d v="2016-07-15T00:00:00"/>
    <m/>
    <s v="BRB3357"/>
    <s v="Contrato Concluído"/>
    <s v="1.10"/>
    <x v="0"/>
    <x v="1"/>
    <x v="0"/>
  </r>
  <r>
    <s v="1.11"/>
    <s v="COMPESA"/>
    <s v="Obras de Implantação do SES de Arcoverde 2ª etapa"/>
    <m/>
    <s v="Sistema Nacional (SN)"/>
    <m/>
    <s v="7773/2018"/>
    <n v="0"/>
    <n v="0"/>
    <s v=""/>
    <s v="100%"/>
    <s v="2.2.9.1"/>
    <s v="Sistema Nacional"/>
    <d v="2018-12-12T00:00:00"/>
    <d v="1899-12-30T00:00:00"/>
    <m/>
    <s v=""/>
    <s v="Processo Cancelado"/>
    <s v="1.11"/>
    <x v="0"/>
    <x v="0"/>
    <x v="1"/>
  </r>
  <r>
    <s v="1.12"/>
    <s v="COMPESA"/>
    <s v="Obras da Modernização dos Viveiro Florestal de Bonito"/>
    <m/>
    <s v="Licitação Pública Nacional (LPN)"/>
    <n v="1"/>
    <s v="7817/2018"/>
    <n v="318360.27"/>
    <n v="318.36027000000001"/>
    <s v="100%"/>
    <s v=""/>
    <s v="2.3.10.1"/>
    <s v="Ex-Post"/>
    <d v="2019-02-06T00:00:00"/>
    <d v="2019-05-17T00:00:00"/>
    <m/>
    <s v="N/A*"/>
    <s v="Contrato Concluído"/>
    <s v="1.12"/>
    <x v="0"/>
    <x v="2"/>
    <x v="0"/>
  </r>
  <r>
    <s v="1.13"/>
    <s v="COMPESA"/>
    <s v="Obras de ampliação/requalificação do SES de Caruaru - Etapas com Recursos de Contrapartida"/>
    <m/>
    <s v="Sistema Nacional (SN)"/>
    <m/>
    <s v=""/>
    <n v="0"/>
    <n v="0"/>
    <s v=""/>
    <s v="100%"/>
    <s v="2.2.4.2.1"/>
    <s v="Sistema Nacional"/>
    <s v=""/>
    <d v="1899-12-30T00:00:00"/>
    <m/>
    <s v=""/>
    <s v="Processo Cancelado"/>
    <s v="1.13"/>
    <x v="0"/>
    <x v="0"/>
    <x v="1"/>
  </r>
  <r>
    <s v="1.14"/>
    <s v="COMPESA"/>
    <s v="Obra de Implantação do SES de Belo Jardim 1ª Etapa"/>
    <s v="Incluso Obras complementares."/>
    <s v="Licitação Pública Nacional (LPN)"/>
    <n v="1"/>
    <s v="7477/2018"/>
    <n v="6462130.0253406549"/>
    <n v="6462.1300253406553"/>
    <s v="100%"/>
    <s v=""/>
    <s v="2.2.2.2"/>
    <s v="Ex-Post"/>
    <d v="2018-05-23T00:00:00"/>
    <d v="2018-08-27T00:00:00"/>
    <m/>
    <s v="N/A*"/>
    <s v="Contrato em Execução"/>
    <s v="1.14"/>
    <x v="0"/>
    <x v="0"/>
    <x v="0"/>
  </r>
  <r>
    <s v="1.15"/>
    <s v="COMPESA"/>
    <s v="Obras de implantação do SES de Bezerros"/>
    <m/>
    <s v="Licitação Pública Nacional (LPN)"/>
    <n v="1"/>
    <s v="7966/2019 "/>
    <n v="5854742.0699999994"/>
    <n v="5854.7420699999993"/>
    <s v="100%"/>
    <s v=""/>
    <s v="2.2.5.2"/>
    <s v="Ex-Post"/>
    <d v="2019-03-02T00:00:00"/>
    <d v="2019-05-24T00:00:00"/>
    <m/>
    <s v="N/A*"/>
    <s v="Contrato Concluído"/>
    <s v="1.15"/>
    <x v="0"/>
    <x v="0"/>
    <x v="0"/>
  </r>
  <r>
    <s v="1.16"/>
    <s v="COMPESA"/>
    <s v="Obras de Implantação do SES de Tacaimbó - Obras Complementares"/>
    <m/>
    <s v="Licitação Pública Nacional (LPN)"/>
    <n v="1"/>
    <s v="8050/2019"/>
    <n v="130246.18000000001"/>
    <n v="130.24618000000001"/>
    <s v="100%"/>
    <s v=""/>
    <s v="2.2.6.8"/>
    <s v="Ex-Post"/>
    <d v="2019-05-17T00:00:00"/>
    <d v="2020-01-27T00:00:00"/>
    <m/>
    <s v="N/A*"/>
    <s v="Contrato Concluído"/>
    <s v="1.16"/>
    <x v="0"/>
    <x v="0"/>
    <x v="0"/>
  </r>
  <r>
    <s v="1.17"/>
    <s v="COMPESA"/>
    <s v="Obras de ampliação/requalificação do SES de Caruaru - Obras de Recuperação de 4 elevatórias"/>
    <s v="EEE Rendeiras I eII, José Liberato I e Boa Ventura"/>
    <s v="Licitação Pública Nacional (LPN)"/>
    <n v="1"/>
    <s v="6637/2016"/>
    <n v="926637.28999999992"/>
    <n v="926.63728999999989"/>
    <s v="100%"/>
    <s v=""/>
    <s v="2.2.4.5.1"/>
    <s v="Ex-Ante"/>
    <d v="2017-01-11T00:00:00"/>
    <d v="2017-05-15T00:00:00"/>
    <m/>
    <s v="BRB3684"/>
    <s v="Contrato Concluído"/>
    <s v="1.17"/>
    <x v="0"/>
    <x v="0"/>
    <x v="0"/>
  </r>
  <r>
    <s v="1.18"/>
    <s v="COMPESA"/>
    <s v="Obras de Requalificação do Laboratório Central de Água e Implantação do Laboratório Central de Esgoto"/>
    <m/>
    <s v="Licitação Pública Nacional (LPN)"/>
    <n v="1"/>
    <s v="6595/2016"/>
    <n v="1237863.58"/>
    <n v="1237.8635800000002"/>
    <s v="100%"/>
    <s v=""/>
    <s v="2.2.14.3"/>
    <s v="Ex-Ante"/>
    <d v="2017-05-27T00:00:00"/>
    <d v="2018-04-13T00:00:00"/>
    <m/>
    <s v="BRB3807"/>
    <s v="Contrato Concluído"/>
    <s v="1.18"/>
    <x v="0"/>
    <x v="0"/>
    <x v="0"/>
  </r>
  <r>
    <s v="1.19"/>
    <s v="CPRH"/>
    <s v="Obras do Laboratório do CPRH"/>
    <s v="Exigência para a Acreditação"/>
    <s v="Licitação Pública Nacional (LPN)"/>
    <n v="1"/>
    <s v="7542/2018"/>
    <n v="1016687.7599999999"/>
    <n v="1016.6877599999999"/>
    <s v="100%"/>
    <s v=""/>
    <s v="2.3.15.9"/>
    <s v="Ex-Post"/>
    <d v="2018-08-24T00:00:00"/>
    <d v="2019-04-01T00:00:00"/>
    <m/>
    <s v="N/A*"/>
    <s v="Contrato Concluído"/>
    <s v="1.19"/>
    <x v="0"/>
    <x v="2"/>
    <x v="0"/>
  </r>
  <r>
    <s v="1.20"/>
    <s v="APAC"/>
    <s v="Obras de Implantação do parque urbano ambiental de Caruaru."/>
    <m/>
    <s v="Licitação Pública Nacional (LPN)"/>
    <n v="1"/>
    <s v="7746/2018"/>
    <n v="775377.07999999984"/>
    <n v="775.37707999999986"/>
    <s v="100%"/>
    <s v=""/>
    <s v="2.3.3.3"/>
    <s v="Ex-Post"/>
    <d v="2018-11-19T00:00:00"/>
    <d v="2019-03-29T00:00:00"/>
    <m/>
    <s v="N/A*"/>
    <s v="Contrato Concluído"/>
    <s v="1.20"/>
    <x v="0"/>
    <x v="2"/>
    <x v="0"/>
  </r>
  <r>
    <s v="1.21"/>
    <s v="COMPESA"/>
    <s v="Obras de ampliação/requalificação do SES de Caruaru - Demais Etapas com Recursos BID"/>
    <m/>
    <s v="Licitação Pública Nacional (LPN)"/>
    <m/>
    <s v=""/>
    <n v="0"/>
    <n v="0"/>
    <s v="100%"/>
    <s v=""/>
    <s v="2.2.4.7"/>
    <s v="Ex-Post"/>
    <s v=""/>
    <d v="1899-12-30T00:00:00"/>
    <m/>
    <s v=""/>
    <s v="Processo Cancelado"/>
    <s v="1.21"/>
    <x v="0"/>
    <x v="0"/>
    <x v="0"/>
  </r>
  <r>
    <s v="1.22"/>
    <s v="COMPESA"/>
    <s v="Obras de Implantação da Adutora de Serro Azul"/>
    <m/>
    <s v="Licitação Pública Internacional (LPI)"/>
    <n v="1"/>
    <s v="7117/2017"/>
    <n v="3291799.2199999993"/>
    <n v="3291.7992199999994"/>
    <s v="100%"/>
    <s v=""/>
    <s v="2.2.17.2"/>
    <s v="Ex-Ante"/>
    <d v="2017-10-18T00:00:00"/>
    <d v="2018-03-12T00:00:00"/>
    <m/>
    <s v="BRA6656"/>
    <s v="Contrato Concluído"/>
    <s v="1.22"/>
    <x v="0"/>
    <x v="0"/>
    <x v="0"/>
  </r>
  <r>
    <s v="1.23"/>
    <s v="COMPESA"/>
    <s v="Obras de implantação, reforma e adequação do Núcleo de Manutenção das redes e ramais de água e esgoto da RMR."/>
    <m/>
    <s v="Licitação Pública Nacional (LPN)"/>
    <m/>
    <s v=""/>
    <n v="0"/>
    <n v="0"/>
    <s v="100%"/>
    <s v=""/>
    <s v="2.1.7.2"/>
    <s v="Ex-Ante"/>
    <s v=""/>
    <d v="1899-12-30T00:00:00"/>
    <m/>
    <s v=""/>
    <s v="Processo Cancelado"/>
    <s v="1.23"/>
    <x v="0"/>
    <x v="1"/>
    <x v="0"/>
  </r>
  <r>
    <s v="1.24"/>
    <s v="COMPESA"/>
    <s v="Obras de Implantação do SES de Escada - Obras de Adequação da ETE "/>
    <m/>
    <s v="Licitação Pública Nacional (LPN)"/>
    <m/>
    <s v=""/>
    <n v="0"/>
    <n v="0"/>
    <s v="100%"/>
    <s v=""/>
    <s v="2.2.8.6"/>
    <s v="Ex-Post"/>
    <s v=""/>
    <d v="1899-12-30T00:00:00"/>
    <m/>
    <s v=""/>
    <s v="Processo Cancelado"/>
    <s v="1.24"/>
    <x v="0"/>
    <x v="0"/>
    <x v="0"/>
  </r>
  <r>
    <s v="1.25"/>
    <s v="COMPESA"/>
    <s v="Obras de Implantação dos núcleos de manutenção dos SES"/>
    <m/>
    <s v="Licitação Pública Nacional (LPN)"/>
    <m/>
    <s v=""/>
    <n v="0"/>
    <n v="0"/>
    <s v="100%"/>
    <s v=""/>
    <s v="2.2.15.12"/>
    <s v="Ex-Post"/>
    <s v=""/>
    <d v="1899-12-30T00:00:00"/>
    <m/>
    <s v=""/>
    <s v="Processo Cancelado"/>
    <s v="1.25"/>
    <x v="0"/>
    <x v="0"/>
    <x v="0"/>
  </r>
  <r>
    <s v="1.26"/>
    <s v="COMPESA"/>
    <s v="Obras de implantação do SES de Gravatá 1ª Etapa - Ligações, ramais e redes complementares nas Bacias A e B."/>
    <m/>
    <s v="Licitação Pública Nacional (LPN)"/>
    <m/>
    <s v=""/>
    <n v="0"/>
    <n v="0"/>
    <s v="100%"/>
    <s v=""/>
    <s v="2.2.3.6"/>
    <s v="Ex-Post"/>
    <s v=""/>
    <d v="1899-12-30T00:00:00"/>
    <m/>
    <s v=""/>
    <s v="Processo Cancelado"/>
    <s v="1.26"/>
    <x v="0"/>
    <x v="0"/>
    <x v="0"/>
  </r>
  <r>
    <s v="1.27"/>
    <s v="COMPESA"/>
    <s v="Obras de ampliação/requalificação do SES de Caruaru - Obras de Implantação do SES Alto do Moura e Rendeiras"/>
    <m/>
    <s v="Licitação Pública Nacional (LPN)"/>
    <n v="1"/>
    <s v="7636/2018 "/>
    <n v="792202.2300000001"/>
    <n v="792.2022300000001"/>
    <s v="100%"/>
    <s v=""/>
    <s v="2.2.4.9"/>
    <s v="Ex-Post"/>
    <d v="2018-11-10T00:00:00"/>
    <d v="2019-03-01T00:00:00"/>
    <m/>
    <s v="N/A*"/>
    <s v="Processo em Curso"/>
    <s v="1.27"/>
    <x v="0"/>
    <x v="0"/>
    <x v="0"/>
  </r>
  <r>
    <s v="1.28"/>
    <s v="COMPESA"/>
    <s v="Obras de ampliação/requalificação do SES de Caruaru - 2ª Etapa"/>
    <m/>
    <s v="Licitação Pública Nacional (LPN)"/>
    <n v="1"/>
    <s v=""/>
    <n v="0"/>
    <n v="0"/>
    <s v="100%"/>
    <s v=""/>
    <s v="2.2.4.2.2"/>
    <s v="Ex-Ante"/>
    <s v=""/>
    <d v="1899-12-30T00:00:00"/>
    <m/>
    <s v=""/>
    <s v="Processo Cancelado"/>
    <s v="1.28"/>
    <x v="0"/>
    <x v="0"/>
    <x v="0"/>
  </r>
  <r>
    <s v="1.29"/>
    <s v="COMPESA"/>
    <s v="Obras de ampliação/requalificação do SES de Caruaru - Obras de Requalificação de 6 elevatórias."/>
    <m/>
    <s v="Licitação Pública Nacional (LPN)"/>
    <n v="1"/>
    <s v="7520/2018"/>
    <n v="949012.38"/>
    <n v="949.01238000000001"/>
    <s v="100%"/>
    <s v=""/>
    <s v="2.2.4.8.1"/>
    <s v="Ex-Post"/>
    <d v="2018-07-29T00:00:00"/>
    <d v="2018-11-21T00:00:00"/>
    <m/>
    <s v="N/A*"/>
    <s v="Contrato Concluído"/>
    <s v="1.29"/>
    <x v="0"/>
    <x v="0"/>
    <x v="0"/>
  </r>
  <r>
    <s v="1.30"/>
    <s v="COMPESA"/>
    <s v="Obras de construção do núcleo de manutenção, almoxarifado e laboratório regional de esgoto em Caruaru"/>
    <m/>
    <s v="Licitação Pública Nacional (LPN)"/>
    <n v="1"/>
    <s v="7407/2018"/>
    <n v="1006291.8700000001"/>
    <n v="1006.2918700000001"/>
    <s v="100%"/>
    <s v=""/>
    <s v="2.2.14.10"/>
    <s v="Ex-Post"/>
    <d v="2018-05-31T00:00:00"/>
    <d v="2018-11-23T00:00:00"/>
    <m/>
    <s v="N/A*"/>
    <s v="Contrato Concluído"/>
    <s v="1.30"/>
    <x v="0"/>
    <x v="0"/>
    <x v="0"/>
  </r>
  <r>
    <s v="1.31"/>
    <s v="COMPESA"/>
    <s v="Obras de Substituição de adutora entre o municípios de Belo Jardim e São Bento do Una."/>
    <m/>
    <s v="Licitação Pública Nacional (LPN)"/>
    <n v="1"/>
    <s v="7407/2018"/>
    <n v="380384.63"/>
    <n v="380.38463000000002"/>
    <s v="100%"/>
    <s v=""/>
    <s v="2.2.17.14"/>
    <s v="Ex-Post"/>
    <d v="2019-05-17T00:00:00"/>
    <d v="2019-09-23T00:00:00"/>
    <m/>
    <s v="N/A*"/>
    <s v="Contrato Concluído"/>
    <s v="1.31"/>
    <x v="0"/>
    <x v="0"/>
    <x v="0"/>
  </r>
  <r>
    <s v="1.32"/>
    <s v="COMPESA"/>
    <s v="Obras de Implantação do SES de Belo Jardim 1ª Etapa - Obras de Implantação da ETE"/>
    <m/>
    <s v="Licitação Pública Nacional (LPN)"/>
    <n v="1"/>
    <s v="7893/2019"/>
    <n v="5133173.3579383055"/>
    <n v="5133.1733579383053"/>
    <s v="100%"/>
    <s v=""/>
    <s v="2.2.2.6"/>
    <s v="Ex-Post"/>
    <d v="2019-01-12T00:00:00"/>
    <d v="2019-05-15T00:00:00"/>
    <m/>
    <s v="N/A*"/>
    <s v="Contrato em Execução"/>
    <s v="1.32"/>
    <x v="0"/>
    <x v="0"/>
    <x v="0"/>
  </r>
  <r>
    <s v="1.33"/>
    <s v="COMPESA"/>
    <s v="Nova sede da COMPESA - Contratação de empresa especializada na prestação de serviço para adequação ao conforto acústico indicado por normas ABNT."/>
    <m/>
    <s v="Licitação Pública Nacional (LPN)"/>
    <m/>
    <s v=""/>
    <n v="0"/>
    <n v="0"/>
    <s v="100%"/>
    <s v=""/>
    <s v="2.1.16.1"/>
    <s v="Ex-Post"/>
    <s v=""/>
    <d v="1899-12-30T00:00:00"/>
    <m/>
    <s v=""/>
    <s v="Processo Cancelado"/>
    <s v="1.33"/>
    <x v="0"/>
    <x v="1"/>
    <x v="0"/>
  </r>
  <r>
    <s v="1.34"/>
    <s v="APAC"/>
    <s v="Obras de Implantação do parque urbano ambiental de São Caetano."/>
    <m/>
    <s v="Licitação Pública Nacional (LPN)"/>
    <n v="1"/>
    <s v="8025/2019"/>
    <n v="1106994.8844018623"/>
    <n v="1106.9948844018622"/>
    <s v="100%"/>
    <s v=""/>
    <s v="2.3.3.5.1"/>
    <s v="Ex-Post"/>
    <s v=""/>
    <d v="1899-12-30T00:00:00"/>
    <m/>
    <s v=""/>
    <s v="Processo Cancelado"/>
    <s v="1.34"/>
    <x v="0"/>
    <x v="2"/>
    <x v="0"/>
  </r>
  <r>
    <s v="1.35"/>
    <s v="COMPESA"/>
    <s v="Obras de Implantação do SES de Escada 1ª Etapa"/>
    <s v="Nova Licitação"/>
    <s v="Licitação Pública Nacional (LPN)"/>
    <n v="1"/>
    <s v="7853/2018"/>
    <n v="5791006.3238286749"/>
    <n v="5791.0063238286748"/>
    <s v="100%"/>
    <s v=""/>
    <s v="2.2.8.10"/>
    <s v="Ex-Post"/>
    <d v="2018-12-29T00:00:00"/>
    <d v="2019-04-01T00:00:00"/>
    <m/>
    <s v="N/A*"/>
    <s v="Contrato em Execução"/>
    <s v="1.35"/>
    <x v="0"/>
    <x v="0"/>
    <x v="0"/>
  </r>
  <r>
    <s v="1.36"/>
    <s v="COMPESA"/>
    <s v="Construção de Infraestrutura para alimentação em média tensão para as subestações das unidades EEAB Prata III e EEAB Prata I na BRI"/>
    <m/>
    <s v="Contratação Direta (CD)"/>
    <n v="1"/>
    <s v=""/>
    <n v="0"/>
    <n v="0"/>
    <s v="100%"/>
    <s v=""/>
    <s v="2.2.19.5"/>
    <s v="Ex-Ante"/>
    <s v=""/>
    <d v="1899-12-30T00:00:00"/>
    <m/>
    <s v=""/>
    <s v="Processo Cancelado"/>
    <s v="1.36"/>
    <x v="0"/>
    <x v="0"/>
    <x v="0"/>
  </r>
  <r>
    <s v="1.37"/>
    <s v="COMPESA"/>
    <s v="Obras de ampliação/requalificação do SES de Caruaru - Requalificação e Complementação de Rede Coletora"/>
    <m/>
    <s v="Licitação Pública Nacional (LPN)"/>
    <n v="1"/>
    <s v="8079/2019"/>
    <n v="159965.05000000002"/>
    <n v="159.96505000000002"/>
    <s v="100%"/>
    <s v=""/>
    <s v="2.2.4.13"/>
    <s v="Ex-Post"/>
    <d v="2019-05-30T00:00:00"/>
    <d v="2019-08-30T00:00:00"/>
    <m/>
    <s v="N/A*"/>
    <s v="Contrato Concluído"/>
    <s v="1.37"/>
    <x v="0"/>
    <x v="0"/>
    <x v="0"/>
  </r>
  <r>
    <s v="1.38"/>
    <s v="COMPESA"/>
    <s v="Obras de Implantação do SES de Itapetim"/>
    <m/>
    <s v="Sistema Nacional (SN)"/>
    <n v="1"/>
    <s v="6127/2016"/>
    <n v="2467807.9700000002"/>
    <n v="2467.8079700000003"/>
    <s v=""/>
    <s v="100%"/>
    <s v="2.2.20.1"/>
    <s v="Sistema Nacional"/>
    <d v="2016-03-25T00:00:00"/>
    <d v="2016-09-19T00:00:00"/>
    <m/>
    <s v="N/A*"/>
    <s v="Contrato Concluído"/>
    <s v="1.38"/>
    <x v="0"/>
    <x v="0"/>
    <x v="1"/>
  </r>
  <r>
    <s v="1.39"/>
    <s v="COMPESA"/>
    <s v="Obras de Implantação do SES de Garanhuns"/>
    <m/>
    <s v="Sistema Nacional (SN)"/>
    <n v="1"/>
    <s v="4099/2012"/>
    <n v="5025096.13"/>
    <n v="5025.0961299999999"/>
    <s v=""/>
    <s v="100%"/>
    <s v="2.2.21.1"/>
    <s v="Sistema Nacional"/>
    <d v="2012-12-05T00:00:00"/>
    <d v="2013-04-08T00:00:00"/>
    <m/>
    <s v="N/A*"/>
    <s v="Contrato Concluído"/>
    <s v="1.39"/>
    <x v="0"/>
    <x v="0"/>
    <x v="1"/>
  </r>
  <r>
    <s v="1.40"/>
    <s v="COMPESA"/>
    <s v="Obras de Implantação do SES Caibeiras no municipio de Tacaratu"/>
    <m/>
    <s v="Sistema Nacional (SN)"/>
    <n v="1"/>
    <s v="6827/2017"/>
    <n v="4941545.4439458903"/>
    <n v="4941.5454439458899"/>
    <s v=""/>
    <s v="100%"/>
    <s v="2.2.22.1"/>
    <s v="Sistema Nacional"/>
    <d v="2017-07-01T00:00:00"/>
    <s v="18/10/2013_x000a_05/12/2017"/>
    <m/>
    <s v="N/A*"/>
    <s v="Contrato em Execução"/>
    <s v="1.40"/>
    <x v="0"/>
    <x v="0"/>
    <x v="1"/>
  </r>
  <r>
    <s v="1.41"/>
    <s v="COMPESA"/>
    <s v="Obras de Implantação da  Adutora de Moxotó"/>
    <m/>
    <s v="Sistema Nacional (SN)"/>
    <n v="1"/>
    <s v="N/A"/>
    <n v="20877738.60999991"/>
    <n v="20877.738609999909"/>
    <s v=""/>
    <s v="100%"/>
    <s v="2.2.23.1"/>
    <s v="Sistema Nacional"/>
    <s v="N/A"/>
    <s v="30/08/2016_x000a_09/01/2017"/>
    <m/>
    <s v="N/A*"/>
    <s v="Contrato Concluído"/>
    <s v="1.41"/>
    <x v="0"/>
    <x v="0"/>
    <x v="1"/>
  </r>
  <r>
    <s v="1.42"/>
    <s v="COMPESA"/>
    <s v="Obras de Implantação do SES de Venturosa 2ª Etapa"/>
    <m/>
    <s v="Sistema Nacional (SN)"/>
    <n v="1"/>
    <s v="6789/2017"/>
    <n v="363868.23"/>
    <n v="363.86822999999998"/>
    <s v=""/>
    <s v="100%"/>
    <s v="2.2.11.2"/>
    <s v="Sistema Nacional"/>
    <d v="2017-03-15T00:00:00"/>
    <d v="2017-08-29T00:00:00"/>
    <m/>
    <s v="N/A*"/>
    <s v="Contrato Concluído"/>
    <s v="1.42"/>
    <x v="0"/>
    <x v="0"/>
    <x v="1"/>
  </r>
  <r>
    <s v="1.43"/>
    <s v="COMPESA"/>
    <s v="Obras de Implantação do SES de Arcoverde 1ª etapa"/>
    <s v="Nova Licitação"/>
    <s v="Sistema Nacional (SN)"/>
    <m/>
    <s v="7550/2018"/>
    <n v="0"/>
    <n v="0"/>
    <s v=""/>
    <s v="100%"/>
    <s v="2.2.24.1"/>
    <s v="Sistema Nacional"/>
    <d v="2018-07-02T00:00:00"/>
    <d v="1899-12-30T00:00:00"/>
    <m/>
    <s v=""/>
    <s v="Processo Cancelado"/>
    <s v="1.43"/>
    <x v="0"/>
    <x v="0"/>
    <x v="1"/>
  </r>
  <r>
    <s v="1.44"/>
    <s v="APAC"/>
    <s v="Obras de Implantação do parque urbano ambiental de Gravatá"/>
    <m/>
    <s v="Licitação Pública Nacional (LPN)"/>
    <n v="1"/>
    <s v="8355/2020"/>
    <n v="559813.07999999996"/>
    <n v="559.81308000000001"/>
    <s v="100%"/>
    <s v=""/>
    <s v="2.3.3.6"/>
    <s v="Ex-Post"/>
    <s v=""/>
    <d v="2020-07-10T00:00:00"/>
    <m/>
    <s v="N/A*"/>
    <s v="Contrato Concluído"/>
    <s v="1.44"/>
    <x v="0"/>
    <x v="2"/>
    <x v="0"/>
  </r>
  <r>
    <s v="1.45"/>
    <s v="COMPESA"/>
    <s v="Obras de adaptações das ETAs Petrópolis e Salgado para interligar os Sistemas Prata / Pirangi, Adutora de Serro Azul e  Adutora de Jucazinho"/>
    <m/>
    <s v="Licitação Pública Nacional (LPN)"/>
    <n v="1"/>
    <s v="8453/2020"/>
    <n v="989907.75999999989"/>
    <n v="989.90775999999994"/>
    <s v="100%"/>
    <s v=""/>
    <s v="2.2.17.18"/>
    <s v="Ex-Post"/>
    <d v="2020-07-30T00:00:00"/>
    <d v="2020-11-04T00:00:00"/>
    <m/>
    <s v="N/A*"/>
    <s v="Contrato Concluído"/>
    <s v="1.45"/>
    <x v="0"/>
    <x v="0"/>
    <x v="0"/>
  </r>
  <r>
    <s v="1.46"/>
    <s v="COMPESA"/>
    <s v="Obras de Implantação da Adutora de Serro Azul"/>
    <s v="Nova Licitação"/>
    <s v="Licitação Pública Nacional (LPN)"/>
    <n v="1"/>
    <s v="8762/2020"/>
    <n v="7972827.4274179684"/>
    <n v="7972.8274274179685"/>
    <s v="100%"/>
    <s v=""/>
    <s v="2.2.17.20"/>
    <s v="Ex-Post"/>
    <d v="2020-12-24T00:00:00"/>
    <d v="2021-02-24T00:00:00"/>
    <m/>
    <s v="N/A*"/>
    <s v="Contrato em Execução"/>
    <s v="1.22"/>
    <x v="0"/>
    <x v="0"/>
    <x v="0"/>
  </r>
  <r>
    <s v="1.47"/>
    <s v="COMPESA"/>
    <s v="lantação da Adutora do Agreste - Lote 1"/>
    <m/>
    <s v="Sistema Nacional (SN)"/>
    <n v="1"/>
    <n v="0"/>
    <n v="77020779.809999958"/>
    <n v="77020.779809999964"/>
    <s v=""/>
    <s v="100%"/>
    <s v="2.2.25.1"/>
    <s v="Sistema Nacional"/>
    <d v="1899-12-30T00:00:00"/>
    <d v="1899-12-30T00:00:00"/>
    <m/>
    <s v=""/>
    <s v="Contrato Concluído"/>
    <s v="1.47"/>
    <x v="0"/>
    <x v="0"/>
    <x v="1"/>
  </r>
  <r>
    <s v="1.48"/>
    <s v="COMPESA"/>
    <s v="lantação da Adutora do Agreste - Lote 2"/>
    <m/>
    <s v="Sistema Nacional (SN)"/>
    <n v="1"/>
    <n v="0"/>
    <n v="0"/>
    <n v="0"/>
    <s v=""/>
    <s v="100%"/>
    <s v="2.2.25.2"/>
    <s v="Sistema Nacional"/>
    <d v="1899-12-30T00:00:00"/>
    <d v="1899-12-30T00:00:00"/>
    <m/>
    <s v=""/>
    <s v="Processo Cancelado"/>
    <s v="1.48"/>
    <x v="0"/>
    <x v="0"/>
    <x v="1"/>
  </r>
  <r>
    <s v="1.49"/>
    <s v="COMPESA"/>
    <s v="lantação da Adutora do Agreste - Lote 5"/>
    <m/>
    <s v="Sistema Nacional (SN)"/>
    <n v="1"/>
    <n v="0"/>
    <n v="0"/>
    <n v="0"/>
    <s v=""/>
    <s v="100%"/>
    <s v="2.2.25.3"/>
    <s v="Sistema Nacional"/>
    <d v="1899-12-30T00:00:00"/>
    <d v="1899-12-30T00:00:00"/>
    <m/>
    <s v=""/>
    <s v="Processo Cancelado"/>
    <s v="1.49"/>
    <x v="0"/>
    <x v="0"/>
    <x v="1"/>
  </r>
  <r>
    <s v="1.50"/>
    <s v="APAC"/>
    <s v="Obras de Implantação dos parques urbanos ambientais de Belo Jardim, Bezerros e Escada"/>
    <m/>
    <s v="Licitação Pública Nacional (LPN)"/>
    <n v="3"/>
    <s v="9305/2021"/>
    <n v="3777364.3133828505"/>
    <n v="3777.3643133828505"/>
    <s v="100%"/>
    <s v=""/>
    <s v="2.3.3.7.1"/>
    <s v="Ex-Post"/>
    <d v="2021-04-09T00:00:00"/>
    <d v="2021-08-17T00:00:00"/>
    <m/>
    <s v="N/A*"/>
    <s v="Contrato em Execução"/>
    <s v="1.50"/>
    <x v="0"/>
    <x v="2"/>
    <x v="0"/>
  </r>
  <r>
    <s v="1.51"/>
    <s v="COMPESA"/>
    <s v="Obras de implantação do SES de Gravatá 2ª Etapa"/>
    <m/>
    <s v="Licitação Pública Nacional (LPN)"/>
    <n v="1"/>
    <s v="9185/2021"/>
    <n v="1967593.5001894957"/>
    <n v="1967.5935001894957"/>
    <s v="100%"/>
    <s v=""/>
    <s v="2.2.3.8"/>
    <s v="Ex-Post"/>
    <d v="2021-03-24T00:00:00"/>
    <d v="2021-06-28T00:00:00"/>
    <m/>
    <s v="N/A*"/>
    <s v="Contrato em Execução"/>
    <s v="1.51"/>
    <x v="0"/>
    <x v="0"/>
    <x v="0"/>
  </r>
  <r>
    <s v="1.52"/>
    <s v="COMPESA"/>
    <s v="Obras de Proteção EEEA da Bacia A - Sanharó"/>
    <m/>
    <s v="Licitação Pública Nacional (LPN)"/>
    <n v="1"/>
    <s v="9606/2021"/>
    <n v="93394.19"/>
    <n v="93.394190000000009"/>
    <s v="100%"/>
    <s v=""/>
    <s v="2.2.7.8"/>
    <s v="Ex-Post"/>
    <d v="1899-12-30T00:00:00"/>
    <d v="2021-10-11T00:00:00"/>
    <m/>
    <s v="N/A*"/>
    <s v="Contrato Concluído"/>
    <s v="1.52"/>
    <x v="0"/>
    <x v="0"/>
    <x v="0"/>
  </r>
  <r>
    <s v="1.53"/>
    <s v="COMPESA"/>
    <s v="Obras e Serviços de Ampliação do SES de Petrolina"/>
    <m/>
    <s v="Contratação Direta (CD)"/>
    <n v="1"/>
    <s v="003381/2011"/>
    <n v="5454545.46"/>
    <n v="5454.5454600000003"/>
    <s v="100%"/>
    <s v=""/>
    <s v="2.2.30.1"/>
    <s v="Ex-Ante"/>
    <s v="N/A"/>
    <d v="2011-09-27T00:00:00"/>
    <m/>
    <s v="N/A*"/>
    <s v="Contrato Concluído"/>
    <s v="1.53"/>
    <x v="0"/>
    <x v="0"/>
    <x v="0"/>
  </r>
  <r>
    <s v="1.54"/>
    <s v="COMPESA"/>
    <s v=" Obras de Implantação da Adutora de Serro Azul"/>
    <m/>
    <s v="Sistema Nacional (SN)"/>
    <n v="1"/>
    <n v="0"/>
    <n v="6073961.3454481065"/>
    <n v="6073.9613454481068"/>
    <s v="100%"/>
    <s v=""/>
    <s v="2.2.17.26"/>
    <s v="Ex-Post"/>
    <d v="1899-12-30T00:00:00"/>
    <d v="1899-12-30T00:00:00"/>
    <m/>
    <d v="1899-12-30T00:00:00"/>
    <s v="Previsto"/>
    <s v="1.54"/>
    <x v="0"/>
    <x v="0"/>
    <x v="0"/>
  </r>
  <r>
    <s v="SUBTOTAL"/>
    <m/>
    <m/>
    <m/>
    <m/>
    <m/>
    <m/>
    <n v="217211953.39060849"/>
    <n v="217211.95339060848"/>
    <n v="88293.848556477373"/>
    <n v="128918.10483413111"/>
    <m/>
    <m/>
    <m/>
    <m/>
    <m/>
    <m/>
    <m/>
    <m/>
    <x v="1"/>
    <x v="3"/>
    <x v="2"/>
  </r>
  <r>
    <n v="2"/>
    <s v="BENS"/>
    <m/>
    <m/>
    <m/>
    <m/>
    <m/>
    <m/>
    <m/>
    <m/>
    <m/>
    <m/>
    <m/>
    <m/>
    <m/>
    <m/>
    <m/>
    <m/>
    <m/>
    <x v="1"/>
    <x v="3"/>
    <x v="2"/>
  </r>
  <r>
    <s v="2.1"/>
    <s v="COMPESA"/>
    <s v="Aquisição de bens de uso administrativo para nova sede da COMPESA "/>
    <s v="Mobiliário - Armários, Mesas e Gaveteiros"/>
    <s v="Sistema Nacional (SN)"/>
    <n v="2"/>
    <s v="5112/2014"/>
    <n v="1198017.17"/>
    <n v="1198.0171699999999"/>
    <s v="100%"/>
    <s v=""/>
    <s v="2.1.10.1.1"/>
    <s v="Sistema Nacional"/>
    <d v="2014-03-12T00:00:00"/>
    <d v="2014-07-14T00:00:00"/>
    <m/>
    <s v="BRB2547"/>
    <s v="Contrato Concluído"/>
    <s v="2.01"/>
    <x v="2"/>
    <x v="1"/>
    <x v="0"/>
  </r>
  <r>
    <s v="2.2"/>
    <s v="COMPESA"/>
    <s v="Obras de implantação do SES de Gravatá 1ª Etapa - Aquisição de Materiais e Equipamentos"/>
    <s v="Aquisição de Tubos"/>
    <s v="Sistema Nacional (SN)"/>
    <n v="1"/>
    <s v="N/A"/>
    <n v="744259.4"/>
    <n v="744.25940000000003"/>
    <s v="100%"/>
    <s v=""/>
    <s v="2.2.3.3"/>
    <s v="Sistema Nacional"/>
    <s v="N/A"/>
    <s v="N/A"/>
    <m/>
    <s v="N/A*"/>
    <s v="Contrato Concluído"/>
    <s v="2.02"/>
    <x v="2"/>
    <x v="0"/>
    <x v="0"/>
  </r>
  <r>
    <s v="2.3"/>
    <s v="APAC"/>
    <s v="Aquisição de 140 telepluviômetros"/>
    <m/>
    <s v="Sistema Nacional (SN)"/>
    <n v="1"/>
    <s v="5358/2014"/>
    <n v="566558.03"/>
    <n v="566.55803000000003"/>
    <s v="100%"/>
    <s v=""/>
    <s v="2.3.6.1"/>
    <s v="Sistema Nacional"/>
    <d v="2014-08-07T00:00:00"/>
    <d v="2015-06-17T00:00:00"/>
    <m/>
    <s v="BRB2893"/>
    <s v="Contrato Concluído"/>
    <s v="2.03"/>
    <x v="2"/>
    <x v="2"/>
    <x v="0"/>
  </r>
  <r>
    <s v="2.4"/>
    <s v="COMPESA"/>
    <s v="Obras de implantação do SES de  Sanharó - Aquisição de Materiais e Equipamentos"/>
    <m/>
    <s v="Sistema Nacional (SN)"/>
    <n v="1"/>
    <s v="N/A"/>
    <n v="226862.57194262143"/>
    <n v="226.86257194262143"/>
    <s v="100%"/>
    <s v=""/>
    <s v="2.2.7.2"/>
    <s v="Sistema Nacional"/>
    <s v="N/A"/>
    <s v="N/A"/>
    <m/>
    <s v="N/A*"/>
    <s v="Contrato em Execução"/>
    <s v="2.04"/>
    <x v="2"/>
    <x v="0"/>
    <x v="0"/>
  </r>
  <r>
    <s v="2.5"/>
    <s v="CPRH"/>
    <s v="Aquisição de bens e equipamentos para as Unidades Regionais da CPRH (UIGA´s)"/>
    <s v="Aquisição de _x000a_Câmara Fotográfica, GPS, Mobiliário, Impressora, Scanner, TV, Projetor e Tela de Projeção, Bebedouro, Cafeteira, Decibelímetro, Lixeira Seletiva, PickUp 4X4, PickUp 4X4 com acessórios"/>
    <s v="Sistema Nacional (SN)"/>
    <n v="6"/>
    <s v="6169/2016"/>
    <n v="109256.35"/>
    <n v="109.25635000000001"/>
    <s v="100%"/>
    <s v=""/>
    <s v="2.3.14.3.1"/>
    <s v="Sistema Nacional"/>
    <d v="2016-04-19T00:00:00"/>
    <d v="2016-11-30T00:00:00"/>
    <m/>
    <s v="BRB3542"/>
    <s v="Contrato Concluído"/>
    <s v="2.05"/>
    <x v="2"/>
    <x v="2"/>
    <x v="0"/>
  </r>
  <r>
    <s v="2.6"/>
    <s v="CPRH"/>
    <s v="Aquisição de equipamentos e materiais para o Laboratório da CPRH"/>
    <m/>
    <s v="Sistema Nacional (SN)"/>
    <n v="5"/>
    <s v=""/>
    <n v="55899.590000000004"/>
    <n v="55.899590000000003"/>
    <s v="100%"/>
    <s v=""/>
    <s v="2.3.15.6.1"/>
    <s v="Sistema Nacional"/>
    <s v=""/>
    <d v="1899-12-30T00:00:00"/>
    <m/>
    <s v=""/>
    <s v="Processo Cancelado"/>
    <s v="2.06"/>
    <x v="2"/>
    <x v="2"/>
    <x v="0"/>
  </r>
  <r>
    <s v="2.7"/>
    <s v="COMPESA"/>
    <s v="Aquisição de Hidrômetros"/>
    <m/>
    <s v="Sistema Nacional (SN)"/>
    <n v="1"/>
    <s v="3596/2011_x000a_3873/2012"/>
    <n v="4499458.76"/>
    <n v="4499.4587599999995"/>
    <s v="100%"/>
    <s v=""/>
    <s v="2.1.3.1"/>
    <s v="Sistema Nacional"/>
    <s v="N/A"/>
    <d v="2012-01-27T00:00:00"/>
    <m/>
    <s v="BRB2575/_x000a_BRB2576"/>
    <s v="Contrato Concluído"/>
    <s v="2.07"/>
    <x v="2"/>
    <x v="1"/>
    <x v="0"/>
  </r>
  <r>
    <s v="2.8"/>
    <s v="COMPESA"/>
    <s v="Obras de Implantação do SES de Tacaimbó - Aquisição de Material "/>
    <s v="Aquisição de Tubos"/>
    <s v="Sistema Nacional (SN)"/>
    <n v="1"/>
    <s v="4945/2013"/>
    <n v="252814.71999999997"/>
    <n v="252.81471999999997"/>
    <s v="100%"/>
    <s v=""/>
    <s v="2.2.6.2"/>
    <s v="Sistema Nacional"/>
    <s v="N/A"/>
    <s v="N/A"/>
    <m/>
    <s v="N/A*"/>
    <s v="Contrato Concluído"/>
    <s v="2.08"/>
    <x v="2"/>
    <x v="0"/>
    <x v="0"/>
  </r>
  <r>
    <s v="2.9"/>
    <s v="COMPESA"/>
    <s v="Obras de Implantação do SES de Tacaimbó - Aquisição de materiais complementares e eqiupamentos"/>
    <s v="Aquisição de Bombas"/>
    <s v="Sistema Nacional (SN)"/>
    <m/>
    <s v=""/>
    <n v="0"/>
    <n v="0"/>
    <s v="100%"/>
    <s v=""/>
    <s v="2.2.6.3"/>
    <s v="Sistema Nacional"/>
    <s v=""/>
    <d v="1899-12-30T00:00:00"/>
    <m/>
    <s v=""/>
    <s v="Processo Cancelado"/>
    <s v="2.09"/>
    <x v="2"/>
    <x v="0"/>
    <x v="0"/>
  </r>
  <r>
    <s v="2.10"/>
    <s v="COMPESA"/>
    <s v="Obras de Implantação do SES de Tacaimbó - Aquisição de materiais complementares e eqiupamentos"/>
    <s v="Aquisição de Conjunto de desinfecção"/>
    <s v="Sistema Nacional (SN)"/>
    <m/>
    <s v=""/>
    <n v="0"/>
    <n v="0"/>
    <s v="100%"/>
    <s v=""/>
    <s v="2.2.6.4"/>
    <s v="Sistema Nacional"/>
    <s v=""/>
    <d v="1899-12-30T00:00:00"/>
    <m/>
    <s v=""/>
    <s v="Processo Cancelado"/>
    <s v="2.10"/>
    <x v="2"/>
    <x v="0"/>
    <x v="0"/>
  </r>
  <r>
    <s v="2.11"/>
    <s v="COMPESA"/>
    <s v="Obras de Implantação do SES de Tacaimbó - Aquisição de materiais complementares e equipamentos "/>
    <s v="Aquisição de Tubos para o Emissário"/>
    <s v="Sistema Nacional (SN)"/>
    <m/>
    <n v="0"/>
    <n v="0"/>
    <n v="0"/>
    <s v="100%"/>
    <s v=""/>
    <s v="2.2.6.4.1"/>
    <s v="Sistema Nacional"/>
    <s v=""/>
    <d v="1899-12-30T00:00:00"/>
    <m/>
    <d v="1899-12-30T00:00:00"/>
    <s v="Processo Cancelado"/>
    <s v="2.11"/>
    <x v="2"/>
    <x v="0"/>
    <x v="0"/>
  </r>
  <r>
    <s v="2.12"/>
    <s v="COMPESA"/>
    <s v="Obras de Implantação do SES de Tacaimbó - Aquisição de materiais para o Sistema de Supervisão da ETE e automação da EE"/>
    <m/>
    <s v="Sistema Nacional (SN)"/>
    <m/>
    <s v=""/>
    <n v="0"/>
    <n v="0"/>
    <s v="100%"/>
    <s v=""/>
    <s v="2.2.6.5"/>
    <s v="Sistema Nacional"/>
    <s v=""/>
    <d v="1899-12-30T00:00:00"/>
    <m/>
    <s v=""/>
    <s v="Processo Cancelado"/>
    <s v="2.12"/>
    <x v="2"/>
    <x v="0"/>
    <x v="0"/>
  </r>
  <r>
    <s v="2.13"/>
    <s v="COMPESA"/>
    <s v="Aquisição de bens de uso administrativo para nova sede da COMPESA"/>
    <s v="Cadeiras Teladas"/>
    <s v="Sistema Nacional (SN)"/>
    <n v="1"/>
    <s v="5112/2014"/>
    <n v="652098.37"/>
    <n v="652.09837000000005"/>
    <s v="100%"/>
    <s v=""/>
    <s v="2.1.10.2"/>
    <s v="Sistema Nacional"/>
    <d v="2014-03-03T00:00:00"/>
    <d v="2014-10-22T00:00:00"/>
    <m/>
    <s v="BRB2610"/>
    <s v="Contrato Concluído"/>
    <s v="2.13"/>
    <x v="2"/>
    <x v="1"/>
    <x v="0"/>
  </r>
  <r>
    <s v="2.14"/>
    <s v="COMPESA"/>
    <s v="Aquisição de bens de uso administrativo para nova sede da COMPESA"/>
    <s v="Balcão de Recepção, Mesa de Reunião, Sofá e Cadeiras para auditório"/>
    <s v="Sistema Nacional (SN)"/>
    <n v="4"/>
    <s v="6189/2016"/>
    <n v="297849.44"/>
    <n v="297.84944000000002"/>
    <s v="100%"/>
    <s v=""/>
    <s v="2.1.10.3.1"/>
    <s v="Sistema Nacional"/>
    <d v="2016-04-08T00:00:00"/>
    <d v="2016-09-19T00:00:00"/>
    <m/>
    <s v="N/A*"/>
    <s v="Contrato Concluído"/>
    <s v="2.14"/>
    <x v="2"/>
    <x v="1"/>
    <x v="0"/>
  </r>
  <r>
    <s v="2.15"/>
    <s v="COMPESA"/>
    <s v="Aquisição de bens de uso administrativo para nova sede da COMPESA"/>
    <s v="Placas de Proteção Solar"/>
    <s v="Sistema Nacional (SN)"/>
    <n v="1"/>
    <s v="7100/2017"/>
    <n v="372455.48"/>
    <n v="372.45547999999997"/>
    <s v="100%"/>
    <s v=""/>
    <s v="2.1.10.4"/>
    <s v="Sistema Nacional"/>
    <d v="2018-03-06T00:00:00"/>
    <d v="2018-05-15T00:00:00"/>
    <m/>
    <s v="N/A*"/>
    <s v="Contrato Concluído"/>
    <s v="2.15"/>
    <x v="2"/>
    <x v="1"/>
    <x v="0"/>
  </r>
  <r>
    <s v="2.16"/>
    <s v="COMPESA"/>
    <s v="Aquisição de Bens de uso administrativo para nova sede da COMPESA"/>
    <s v="Maquinas e Equipamentos Audiovisual"/>
    <s v="Sistema Nacional (SN)"/>
    <n v="3"/>
    <s v="6296/2016"/>
    <n v="51110.150000000016"/>
    <n v="51.110150000000019"/>
    <s v="100%"/>
    <s v=""/>
    <s v="2.1.10.6.1"/>
    <s v="Sistema Nacional"/>
    <d v="2016-08-17T00:00:00"/>
    <d v="2016-11-21T00:00:00"/>
    <m/>
    <s v="N/A*"/>
    <s v="Contrato Concluído"/>
    <s v="2.16"/>
    <x v="2"/>
    <x v="1"/>
    <x v="0"/>
  </r>
  <r>
    <s v="2.17"/>
    <s v="COMPESA"/>
    <s v="Aquisição de Hardware para ampliação da Capacidade de Armazenamento do Servidor Central da COMPESA"/>
    <m/>
    <s v="Sistema Nacional (SN)"/>
    <n v="1"/>
    <s v="6218/2016"/>
    <n v="214315.22"/>
    <n v="214.31522000000001"/>
    <s v="100%"/>
    <s v=""/>
    <s v="2.1.12.1"/>
    <s v="Sistema Nacional"/>
    <d v="2016-05-24T00:00:00"/>
    <d v="2016-08-30T00:00:00"/>
    <m/>
    <s v="BRB3600"/>
    <s v="Contrato Concluído"/>
    <s v="2.17"/>
    <x v="2"/>
    <x v="1"/>
    <x v="0"/>
  </r>
  <r>
    <s v="2.18"/>
    <s v="COMPESA"/>
    <s v="Aquisição de Bens e Equipamentos para a Manutenção dos SES"/>
    <s v="Aquisição de Torre de Iluminação"/>
    <s v="Sistema Nacional (SN)"/>
    <n v="1"/>
    <s v="6179/2016"/>
    <n v="110031.0201853675"/>
    <n v="110.0310201853675"/>
    <s v="100%"/>
    <s v=""/>
    <s v="2.2.15.1.1"/>
    <s v="Sistema Nacional"/>
    <d v="2016-05-03T00:00:00"/>
    <d v="2016-09-14T00:00:00"/>
    <m/>
    <s v="BRB3532"/>
    <s v="Contrato Concluído"/>
    <s v="2.18"/>
    <x v="2"/>
    <x v="0"/>
    <x v="0"/>
  </r>
  <r>
    <s v="2.19"/>
    <s v="COMPESA"/>
    <s v="Aquisição de Bens e Equipamentos para a Manutenção dos SES"/>
    <s v="Aquisição de Betoneira, Compactadora e Placa Vibratória."/>
    <s v="Sistema Nacional (SN)"/>
    <n v="3"/>
    <s v="6180/2016"/>
    <n v="68191.23"/>
    <n v="68.19122999999999"/>
    <s v="100%"/>
    <s v=""/>
    <s v="2.2.15.2.1"/>
    <s v="Sistema Nacional"/>
    <d v="2016-05-03T00:00:00"/>
    <d v="2016-09-13T00:00:00"/>
    <m/>
    <s v="BRB3530"/>
    <s v="Contrato Concluído"/>
    <s v="2.19"/>
    <x v="2"/>
    <x v="0"/>
    <x v="0"/>
  </r>
  <r>
    <s v="2.20"/>
    <s v="COMPESA"/>
    <s v="Aquisição de Bens e Equipamentos para a Manutenção dos SES"/>
    <s v="Aquisição de Caminhão Munck, Combinado de 12.000l e 7.000l, Minijato, Retroescavadeira e Roots"/>
    <s v="Sistema Nacional (SN)"/>
    <n v="6"/>
    <s v="6237/2016"/>
    <n v="3804600.3600000003"/>
    <n v="3804.6003600000004"/>
    <s v="100%"/>
    <s v=""/>
    <s v="2.2.15.3.1"/>
    <s v="Sistema Nacional"/>
    <d v="2016-05-03T00:00:00"/>
    <d v="2016-09-09T00:00:00"/>
    <m/>
    <s v="BRB3528"/>
    <s v="Contrato Concluído"/>
    <s v="2.20"/>
    <x v="2"/>
    <x v="0"/>
    <x v="0"/>
  </r>
  <r>
    <s v="2.21"/>
    <s v="COMPESA"/>
    <s v="Aquisição de Bens e Equipamentos para a Manutenção dos SES"/>
    <s v="Aquisição de Caminhão Baú, Caminhão Leve, Caminhonete 4x4 e Pickup"/>
    <s v="Sistema Nacional (SN)"/>
    <n v="4"/>
    <s v=""/>
    <n v="701022.38"/>
    <n v="701.02238"/>
    <s v="100%"/>
    <s v=""/>
    <s v="2.2.15.4.1"/>
    <s v="Sistema Nacional"/>
    <s v=""/>
    <d v="1899-12-30T00:00:00"/>
    <m/>
    <s v=""/>
    <s v="Processo Cancelado"/>
    <s v="2.21"/>
    <x v="2"/>
    <x v="0"/>
    <x v="0"/>
  </r>
  <r>
    <s v="2.22"/>
    <s v="COMPESA"/>
    <s v="Aquisição de Bens e Equipamentos para a Manutenção dos SES"/>
    <s v="Aquisição de Poliguindaste"/>
    <s v="Sistema Nacional (SN)"/>
    <n v="1"/>
    <s v="6292/2016"/>
    <n v="136961.70000000001"/>
    <n v="136.96170000000001"/>
    <s v="100%"/>
    <s v=""/>
    <s v="2.2.15.5"/>
    <s v="Sistema Nacional"/>
    <d v="2016-05-03T00:00:00"/>
    <d v="2018-03-12T00:00:00"/>
    <m/>
    <s v="N/A*"/>
    <s v="Contrato Concluído"/>
    <s v="2.22"/>
    <x v="2"/>
    <x v="0"/>
    <x v="0"/>
  </r>
  <r>
    <s v="2.23"/>
    <s v="COMPESA"/>
    <s v=" Aquisição de Bens e Equipamentos para a Manutenção dos SES"/>
    <s v="Aquisição de Roçadeira"/>
    <s v="Sistema Nacional (SN)"/>
    <n v="1"/>
    <s v="5931/2015"/>
    <n v="6516.23"/>
    <n v="6.5162299999999993"/>
    <s v="100%"/>
    <s v=""/>
    <s v="2.2.15.6"/>
    <s v="Sistema Nacional"/>
    <d v="2016-05-03T00:00:00"/>
    <d v="2016-01-12T00:00:00"/>
    <m/>
    <s v="BRB3526"/>
    <s v="Contrato Concluído"/>
    <s v="2.23"/>
    <x v="2"/>
    <x v="0"/>
    <x v="0"/>
  </r>
  <r>
    <s v="2.24"/>
    <s v="COMPESA"/>
    <s v="Aquisição de Bens e Equipamentos para a Manutenção dos SES"/>
    <s v="Aquisição de Esmerilhadeira e Martelete"/>
    <s v="Sistema Nacional (SN)"/>
    <n v="2"/>
    <s v="5973/2015"/>
    <n v="4633.6601853675193"/>
    <n v="4.6336601853675194"/>
    <s v="100%"/>
    <s v=""/>
    <s v="2.2.15.7.1"/>
    <s v="Sistema Nacional"/>
    <d v="2016-05-03T00:00:00"/>
    <d v="2016-04-20T00:00:00"/>
    <m/>
    <s v="N/A*"/>
    <s v="Contrato Concluído"/>
    <s v="2.24"/>
    <x v="2"/>
    <x v="0"/>
    <x v="0"/>
  </r>
  <r>
    <s v="2.25"/>
    <s v="COMPESA"/>
    <s v="Aquisição de Bens e Equipamentos para a Manutenção dos SES"/>
    <s v="Aquisição de Bombas para Esgotamento de Valas"/>
    <s v="Sistema Nacional (SN)"/>
    <n v="1"/>
    <s v="6329/2016"/>
    <n v="7098.13"/>
    <n v="7.0981300000000003"/>
    <s v="100%"/>
    <s v=""/>
    <s v="2.2.15.8"/>
    <s v="Sistema Nacional"/>
    <d v="2016-05-03T00:00:00"/>
    <d v="2016-08-30T00:00:00"/>
    <m/>
    <s v="BRB3527"/>
    <s v="Contrato Concluído"/>
    <s v="2.25"/>
    <x v="2"/>
    <x v="0"/>
    <x v="0"/>
  </r>
  <r>
    <s v="2.26"/>
    <s v="COMPESA"/>
    <s v="Aquisição de Sofware para Dimensionamento Hidráulico"/>
    <m/>
    <s v="Sistema Nacional (SN)"/>
    <n v="1"/>
    <s v="6342/2016"/>
    <n v="90978.239999999991"/>
    <n v="90.978239999999985"/>
    <s v="100%"/>
    <s v=""/>
    <s v="2.2.16.3"/>
    <s v="Sistema Nacional"/>
    <d v="2016-07-12T00:00:00"/>
    <d v="2016-09-30T00:00:00"/>
    <m/>
    <s v="BRB3572"/>
    <s v="Contrato Concluído"/>
    <s v="2.26"/>
    <x v="2"/>
    <x v="0"/>
    <x v="0"/>
  </r>
  <r>
    <s v="2.27"/>
    <s v="COMPESA"/>
    <s v="Aquisição de Equipamentos de Apoio para a Gestão do Programa"/>
    <m/>
    <s v="Comparação de Preços (CP) "/>
    <m/>
    <s v=""/>
    <n v="0"/>
    <n v="0"/>
    <s v="100%"/>
    <s v=""/>
    <s v="1.1.2.1"/>
    <s v="Ex-Post"/>
    <s v=""/>
    <d v="1899-12-30T00:00:00"/>
    <m/>
    <s v=""/>
    <s v="Processo Cancelado"/>
    <s v="2.27"/>
    <x v="2"/>
    <x v="4"/>
    <x v="0"/>
  </r>
  <r>
    <s v="2.28"/>
    <s v="COMPESA"/>
    <s v="Automação das Unidades Operacionais da Área Norte - Aquisição de Medidores de Cloro Livre Residual"/>
    <m/>
    <s v="Sistema Nacional (SN)"/>
    <n v="1"/>
    <s v="6661/2017"/>
    <n v="182564.93"/>
    <n v="182.56493"/>
    <s v="100%"/>
    <s v=""/>
    <s v="2.1.2.2"/>
    <s v="Sistema Nacional"/>
    <d v="2017-02-07T00:00:00"/>
    <d v="2017-07-21T00:00:00"/>
    <m/>
    <s v="N/A*"/>
    <s v="Contrato Concluído"/>
    <s v="2.28"/>
    <x v="2"/>
    <x v="1"/>
    <x v="0"/>
  </r>
  <r>
    <s v="2.29"/>
    <s v="COMPESA"/>
    <s v="Aquisição de bens e equipamentos (software e Hardware) para o sistema de gestão de ramais de água e esgotos"/>
    <m/>
    <s v="Sistema Nacional (SN)"/>
    <m/>
    <s v=""/>
    <n v="0"/>
    <n v="0"/>
    <s v="100%"/>
    <s v=""/>
    <s v="2.1.7.3"/>
    <s v="Sistema Nacional"/>
    <s v=""/>
    <d v="1899-12-30T00:00:00"/>
    <m/>
    <s v=""/>
    <s v="Processo Cancelado"/>
    <s v="2.29"/>
    <x v="2"/>
    <x v="1"/>
    <x v="0"/>
  </r>
  <r>
    <s v="2.30"/>
    <s v="COMPESA"/>
    <s v="Obras de implantação do SES de  Sanharó - Aquisição de ETE Compacta Pré-Fabricada"/>
    <m/>
    <s v="Sistema Nacional (SN)"/>
    <m/>
    <s v="6365/2016"/>
    <n v="0"/>
    <n v="0"/>
    <s v="100%"/>
    <s v=""/>
    <s v="2.2.7.3"/>
    <s v="Sistema Nacional"/>
    <d v="2016-07-30T00:00:00"/>
    <d v="2016-12-14T00:00:00"/>
    <m/>
    <s v="N/A*"/>
    <s v="Processo Cancelado"/>
    <s v="2.30"/>
    <x v="2"/>
    <x v="0"/>
    <x v="0"/>
  </r>
  <r>
    <s v="2.31"/>
    <s v="COMPESA"/>
    <s v="Aquisição de Equipamentos para o Sistema Integrado de Suprimentos e Logística"/>
    <m/>
    <s v="Sistema Nacional (SN)"/>
    <n v="1"/>
    <s v="7544/2018"/>
    <n v="23925.850185367504"/>
    <n v="23.925850185367505"/>
    <s v="100%"/>
    <s v=""/>
    <s v="2.1.6.3.1"/>
    <s v="Sistema Nacional"/>
    <d v="2018-12-14T00:00:00"/>
    <d v="2019-03-07T00:00:00"/>
    <m/>
    <s v="N/A*"/>
    <s v="Contrato Concluído"/>
    <s v="2.31"/>
    <x v="2"/>
    <x v="1"/>
    <x v="0"/>
  </r>
  <r>
    <s v="2.32"/>
    <s v="COMPESA"/>
    <s v="Aquisição de Equipamentos para os Laboratórios Regionais e Central da COMPESA "/>
    <s v="Aquisição - 1ª Etapa"/>
    <s v="Sistema Nacional (SN)"/>
    <n v="1"/>
    <s v="7215/2017"/>
    <n v="7952.44"/>
    <n v="7.9524399999999993"/>
    <s v="100%"/>
    <s v=""/>
    <s v="2.2.14.4"/>
    <s v="Sistema Nacional"/>
    <d v="2018-03-31T00:00:00"/>
    <d v="2018-07-09T00:00:00"/>
    <m/>
    <s v="N/A*"/>
    <s v="Contrato Concluído"/>
    <s v="2.32"/>
    <x v="2"/>
    <x v="0"/>
    <x v="0"/>
  </r>
  <r>
    <s v="2.33"/>
    <s v="COMPESA"/>
    <s v="Obra de Implantação do SES de Belo Jardim 1ª Etapa . - Aquisição de Materiais e Equipamentos"/>
    <s v="Aquisição de Tubos"/>
    <s v="Sistema Nacional (SN)"/>
    <n v="1"/>
    <s v="N/A"/>
    <n v="620259.890182056"/>
    <n v="620.25989018205598"/>
    <s v="100%"/>
    <s v=""/>
    <s v="2.2.2.3"/>
    <s v="Sistema Nacional"/>
    <s v="N/A"/>
    <s v="N/A"/>
    <m/>
    <s v="N/A*"/>
    <s v="Contrato Concluído"/>
    <s v="2.33"/>
    <x v="2"/>
    <x v="0"/>
    <x v="0"/>
  </r>
  <r>
    <s v="2.34"/>
    <s v="COMPESA"/>
    <s v="Obras de Implantação do SES de Bezerros - Aquisição de Equipamentos"/>
    <s v="Aquisição de Equipamentos Complementares"/>
    <s v="Sistema Nacional (SN)"/>
    <n v="1"/>
    <n v="0"/>
    <n v="0"/>
    <n v="0"/>
    <s v="100%"/>
    <s v=""/>
    <s v="2.2.5.3.1"/>
    <s v="Sistema Nacional"/>
    <s v=""/>
    <d v="1899-12-30T00:00:00"/>
    <m/>
    <d v="1899-12-30T00:00:00"/>
    <s v="Processo Cancelado"/>
    <s v="2.34"/>
    <x v="2"/>
    <x v="0"/>
    <x v="0"/>
  </r>
  <r>
    <s v="2.35"/>
    <s v="COMPESA"/>
    <s v="Aquisição de bens e equipamentos (Software, Hardware e outros equipamentos) para a área de Projetos de Engenharia da COMPESA (ISO 9001)"/>
    <m/>
    <s v="Sistema Nacional (SN)"/>
    <n v="1"/>
    <s v="0363/2014_x000a_64186.000006/2016-12"/>
    <n v="490671.64"/>
    <n v="490.67164000000002"/>
    <s v="100%"/>
    <s v=""/>
    <s v="2.1.8.3"/>
    <s v="Sistema Nacional"/>
    <s v="N/A"/>
    <s v="30/12/2016_x000a_04/05/2017"/>
    <m/>
    <s v="N/A*"/>
    <s v="Contrato Concluído"/>
    <s v="2.35"/>
    <x v="2"/>
    <x v="1"/>
    <x v="0"/>
  </r>
  <r>
    <s v="2.36"/>
    <s v="COMPESA"/>
    <s v="Adequação e Movimentação do DataCenter da COMPESA"/>
    <s v="Fase 2 - Aquisição de solução de interconexão e de acesso privado"/>
    <s v="Sistema Nacional (SN)"/>
    <n v="1"/>
    <s v="6479/2016"/>
    <n v="269856.03999999998"/>
    <n v="269.85604000000001"/>
    <s v="100%"/>
    <s v=""/>
    <s v="2.1.12.4"/>
    <s v="Sistema Nacional"/>
    <d v="2016-05-25T00:00:00"/>
    <d v="2017-01-20T00:00:00"/>
    <m/>
    <s v="N/A*"/>
    <s v="Contrato Concluído"/>
    <s v="2.36"/>
    <x v="2"/>
    <x v="1"/>
    <x v="0"/>
  </r>
  <r>
    <s v="2.37"/>
    <s v="COMPESA"/>
    <s v="Aquisição de Software e Hardware para o Sistema de Geoprocessamento da COMPESA"/>
    <m/>
    <s v="Sistema Nacional (SN)"/>
    <n v="2"/>
    <s v="6479/2016"/>
    <n v="77846.039999999994"/>
    <n v="77.846039999999988"/>
    <s v="100%"/>
    <s v=""/>
    <s v="2.1.12.5"/>
    <s v="Sistema Nacional"/>
    <d v="2016-05-25T00:00:00"/>
    <d v="2016-12-23T00:00:00"/>
    <m/>
    <s v="N/A*"/>
    <s v="Contrato Concluído"/>
    <s v="2.37"/>
    <x v="2"/>
    <x v="1"/>
    <x v="0"/>
  </r>
  <r>
    <s v="2.38"/>
    <s v="COMPESA"/>
    <s v="Aquisição e Implantação do Software para Gestão da Informação do Laboratório Central"/>
    <s v="Aquisição do LIMS"/>
    <s v="Sistema Nacional (SN)"/>
    <n v="1"/>
    <s v="6594/2017"/>
    <n v="138460.44"/>
    <n v="138.46044000000001"/>
    <s v="100%"/>
    <s v=""/>
    <s v="2.2.14.6"/>
    <s v="Sistema Nacional"/>
    <d v="2017-01-21T00:00:00"/>
    <d v="2017-05-02T00:00:00"/>
    <m/>
    <s v="N/A*"/>
    <s v="Contrato Concluído"/>
    <s v="2.38"/>
    <x v="2"/>
    <x v="0"/>
    <x v="0"/>
  </r>
  <r>
    <s v="2.39"/>
    <s v="APAC"/>
    <s v="Aquisição de PCDs Hidrológicos"/>
    <m/>
    <s v="Sistema Nacional (SN)"/>
    <n v="1"/>
    <s v="6399/2016"/>
    <n v="114742.13"/>
    <n v="114.74213"/>
    <s v="100%"/>
    <s v=""/>
    <s v="2.3.6.3"/>
    <s v="Sistema Nacional"/>
    <d v="2016-09-02T00:00:00"/>
    <d v="2016-12-26T00:00:00"/>
    <m/>
    <s v="BRB3538"/>
    <s v="Contrato Concluído"/>
    <s v="2.39"/>
    <x v="2"/>
    <x v="2"/>
    <x v="0"/>
  </r>
  <r>
    <s v="2.40"/>
    <s v="CPRH"/>
    <s v="Aquisição de Software para Gestão do Laboratório da CPRH"/>
    <m/>
    <s v="Seleção Baseada na Qualificação do Consultor (SQC)"/>
    <m/>
    <s v=""/>
    <n v="0"/>
    <n v="0"/>
    <s v="100%"/>
    <s v=""/>
    <s v="2.3.15.7.1"/>
    <s v="Ex-Post"/>
    <s v=""/>
    <d v="1899-12-30T00:00:00"/>
    <m/>
    <s v=""/>
    <s v="Processo Cancelado"/>
    <s v="2.40"/>
    <x v="2"/>
    <x v="2"/>
    <x v="0"/>
  </r>
  <r>
    <s v="2.41"/>
    <s v="COMPESA"/>
    <s v="Aquisição de bens de uso administrativo para nova sede da COMPESA "/>
    <s v="Aquisição de um sistema de VideoWall e materiais complementares"/>
    <s v="Licitação Pública Nacional (LPN)"/>
    <n v="1"/>
    <s v="8373/2020"/>
    <n v="86132.44"/>
    <n v="86.132440000000003"/>
    <s v="100%"/>
    <s v=""/>
    <s v="2.1.10.5"/>
    <s v="Ex-Post"/>
    <d v="2020-11-13T00:00:00"/>
    <d v="2021-02-03T00:00:00"/>
    <m/>
    <s v="N/A*"/>
    <s v="Contrato em Execução"/>
    <s v="2.41"/>
    <x v="2"/>
    <x v="1"/>
    <x v="0"/>
  </r>
  <r>
    <s v="2.42"/>
    <s v="COMPESA"/>
    <s v="Obras de ampliação/requalificação do SES de Caruaru - Obras de Recuperação de 4 elevatórias - Aquisição de Materiais e Equipamentos"/>
    <s v="Aquisição de 08 Bombas autoescovante e 02 Bombas Submersíveis"/>
    <s v="Sistema Nacional (SN)"/>
    <n v="2"/>
    <s v="006806/2017"/>
    <n v="213545.8401853675"/>
    <n v="213.5458401853675"/>
    <s v="100%"/>
    <s v=""/>
    <s v="2.2.4.5.2"/>
    <s v="Sistema Nacional"/>
    <d v="2017-05-16T00:00:00"/>
    <d v="2017-08-01T00:00:00"/>
    <m/>
    <s v="N/A*"/>
    <s v="Contrato Concluído"/>
    <s v="2.42"/>
    <x v="2"/>
    <x v="0"/>
    <x v="0"/>
  </r>
  <r>
    <s v="2.43"/>
    <s v="COMPESA"/>
    <s v="Adutora de Serro Azul - Aquisição de Tubos de Ferro Fundido diâmetros diversos"/>
    <m/>
    <s v="Licitação Pública Internacional (LPI)"/>
    <n v="1"/>
    <s v="7009/2017"/>
    <n v="21215258.010000005"/>
    <n v="21215.258010000005"/>
    <s v="100%"/>
    <s v=""/>
    <s v="2.2.17.3"/>
    <s v="Ex-Ante"/>
    <d v="2017-09-06T00:00:00"/>
    <d v="2018-01-23T00:00:00"/>
    <m/>
    <s v="BRB3793"/>
    <s v="Contrato Concluído"/>
    <s v="2.43"/>
    <x v="2"/>
    <x v="0"/>
    <x v="0"/>
  </r>
  <r>
    <s v="2.44"/>
    <s v="COMPESA"/>
    <s v="Adutora de Serro Azul - Aquisição de Conjunto de Motobombas"/>
    <s v="Aquisição de 16 unidades"/>
    <s v="Sistema Nacional (SN)"/>
    <n v="1"/>
    <s v="7127/2017"/>
    <n v="1387054.16"/>
    <n v="1387.0541599999999"/>
    <s v="100%"/>
    <s v=""/>
    <s v="2.2.17.4"/>
    <s v="Sistema Nacional"/>
    <d v="2017-12-02T00:00:00"/>
    <d v="2018-02-05T00:00:00"/>
    <m/>
    <s v="N/A*"/>
    <s v="Contrato Concluído"/>
    <s v="2.44"/>
    <x v="2"/>
    <x v="0"/>
    <x v="0"/>
  </r>
  <r>
    <s v="2.45"/>
    <s v="COMPESA"/>
    <s v="Adutora de Serro Azul - Aquisição de equipamentos tipo Eletrocentros"/>
    <s v="Aquisição de  04 Eletrocentros, contendo painéis elétricos e transformadores"/>
    <s v="Sistema Nacional (SN)"/>
    <n v="1"/>
    <s v="7017/2017 "/>
    <n v="2639809.77"/>
    <n v="2639.8097699999998"/>
    <s v="100%"/>
    <s v=""/>
    <s v="2.2.17.5"/>
    <s v="Sistema Nacional"/>
    <d v="2017-08-31T00:00:00"/>
    <d v="2018-02-05T00:00:00"/>
    <m/>
    <s v="N/A*"/>
    <s v="Contrato em Execução"/>
    <s v="2.45"/>
    <x v="2"/>
    <x v="0"/>
    <x v="0"/>
  </r>
  <r>
    <s v="2.46"/>
    <s v="COMPESA"/>
    <s v="Aquisição de Registros, Válvulas de controle de vazão e pressão, Ventosas para adutora de Serro Azul"/>
    <s v="1ª Licitação"/>
    <s v="Sistema Nacional (SN)"/>
    <n v="2"/>
    <s v="7423/2018"/>
    <n v="61043.570000000007"/>
    <n v="61.04357000000001"/>
    <s v="100%"/>
    <s v=""/>
    <s v="2.2.17.6.1"/>
    <s v="Sistema Nacional"/>
    <d v="2018-05-05T00:00:00"/>
    <d v="2018-09-19T00:00:00"/>
    <m/>
    <s v="N/A*"/>
    <s v="Contrato Concluído"/>
    <s v="2.46"/>
    <x v="2"/>
    <x v="0"/>
    <x v="0"/>
  </r>
  <r>
    <s v="2.47"/>
    <s v="COMPESA"/>
    <s v="Aquisição e Montagem de Reservatórios Metálicos para Adutora do Serro Azul"/>
    <m/>
    <s v="Sistema Nacional (SN)"/>
    <n v="1"/>
    <s v="7944/2019"/>
    <n v="0"/>
    <n v="0"/>
    <s v="100%"/>
    <s v=""/>
    <s v="2.2.17.12"/>
    <s v="Sistema Nacional"/>
    <d v="2019-03-27T00:00:00"/>
    <d v="2020-01-06T00:00:00"/>
    <m/>
    <s v="N/A*"/>
    <s v="Processo Cancelado"/>
    <s v="2.47"/>
    <x v="2"/>
    <x v="0"/>
    <x v="0"/>
  </r>
  <r>
    <s v="2.48"/>
    <s v="COMPESA"/>
    <s v="Aquisição de Reservatórios Hidropneumáticos para Adutora do Serro Azul"/>
    <m/>
    <s v="Sistema Nacional (SN)"/>
    <n v="1"/>
    <s v="07653/2018 "/>
    <n v="963008.74"/>
    <n v="963.00873999999999"/>
    <s v="100%"/>
    <s v=""/>
    <s v="2.2.17.13"/>
    <s v="Sistema Nacional"/>
    <d v="2018-09-29T00:00:00"/>
    <d v="2019-02-26T00:00:00"/>
    <m/>
    <s v="N/A*"/>
    <s v="Contrato Concluído"/>
    <s v="2.48"/>
    <x v="2"/>
    <x v="0"/>
    <x v="0"/>
  </r>
  <r>
    <s v="2.49"/>
    <s v="COMPESA"/>
    <s v="Aquisição de Solução especializada e Integrada para Aceleração de Banco de Dados. "/>
    <m/>
    <s v="Sistema Nacional (SN)"/>
    <n v="1"/>
    <s v="7091/2017"/>
    <n v="438538.76999999996"/>
    <n v="438.53876999999994"/>
    <s v="100%"/>
    <s v=""/>
    <s v="2.2.14.7"/>
    <s v="Sistema Nacional"/>
    <d v="2017-09-30T00:00:00"/>
    <d v="2017-12-06T00:00:00"/>
    <m/>
    <s v="N/A*"/>
    <s v="Contrato Concluído"/>
    <s v="2.49"/>
    <x v="2"/>
    <x v="0"/>
    <x v="0"/>
  </r>
  <r>
    <s v="2.50"/>
    <s v="APAC"/>
    <s v="Aquisição de Equipamentos à estruturação da unidade de geoprocessamento da APAC"/>
    <m/>
    <s v="Sistema Nacional (SN)"/>
    <n v="6"/>
    <s v="7183/2017"/>
    <n v="467387.63"/>
    <n v="467.38763"/>
    <s v="100%"/>
    <s v=""/>
    <s v="2.3.6.5.1"/>
    <s v="Sistema Nacional"/>
    <d v="2017-12-13T00:00:00"/>
    <d v="2018-12-21T00:00:00"/>
    <m/>
    <s v="N/A*"/>
    <s v="Contrato Concluído"/>
    <s v="2.50"/>
    <x v="2"/>
    <x v="2"/>
    <x v="0"/>
  </r>
  <r>
    <s v="2.51"/>
    <s v="COMPESA"/>
    <s v="Aquisição de Bens e Equipamentos para a Manutenção dos SES"/>
    <s v="Aquisição de Motocicletas"/>
    <s v="Comparação de Preços (CP) "/>
    <n v="1"/>
    <s v="7402/2018"/>
    <n v="34199"/>
    <n v="34.198999999999998"/>
    <s v="100%"/>
    <s v=""/>
    <s v="2.2.15.4.4"/>
    <s v="Ex-Post"/>
    <d v="2017-03-30T00:00:00"/>
    <d v="2018-08-20T00:00:00"/>
    <m/>
    <s v="N/A*"/>
    <s v="Contrato Concluído"/>
    <s v="2.51"/>
    <x v="2"/>
    <x v="0"/>
    <x v="0"/>
  </r>
  <r>
    <s v="2.52"/>
    <s v="COMPESA"/>
    <s v="Aquisição de bens de uso administrativo para nova sede da COMPESA"/>
    <s v="Mobiliário Complementar - Aquisição 01"/>
    <s v="Contratação Direta (CD)"/>
    <n v="1"/>
    <s v="N/A"/>
    <n v="17480.3"/>
    <n v="17.4803"/>
    <s v="100%"/>
    <s v=""/>
    <s v="2.1.10.3.5"/>
    <s v="Ex-Ante"/>
    <d v="2017-07-24T00:00:00"/>
    <d v="2018-04-16T00:00:00"/>
    <m/>
    <s v="N/A**"/>
    <s v="Contrato Concluído"/>
    <s v="2.52"/>
    <x v="2"/>
    <x v="1"/>
    <x v="0"/>
  </r>
  <r>
    <s v="2.53"/>
    <s v="COMPESA"/>
    <s v="Aquisição de Bens de uso administrativo para nova sede da COMPESA"/>
    <s v="Controle de Acesso a pessoas e veículos na nova sede da COMPESA"/>
    <s v="Sistema Nacional (SN)"/>
    <n v="1"/>
    <s v="6463/2016"/>
    <n v="359739.31"/>
    <n v="359.73930999999999"/>
    <s v="100%"/>
    <s v=""/>
    <s v="2.1.10.7"/>
    <s v="Sistema Nacional"/>
    <d v="2016-10-08T00:00:00"/>
    <d v="2017-04-07T00:00:00"/>
    <m/>
    <s v="N/A*"/>
    <s v="Contrato Concluído"/>
    <s v="2.53"/>
    <x v="2"/>
    <x v="1"/>
    <x v="0"/>
  </r>
  <r>
    <s v="2.54"/>
    <s v="COMPESA"/>
    <s v="Modernização dos suprimentos de Tecnologia da Informação da COMPESA - Aquisição de Hardware e Software para atender demandas de atualização tecnologica"/>
    <s v="Desktops e Notebooks"/>
    <s v="Sistema Nacional (SN)"/>
    <n v="2"/>
    <s v="7847/2018"/>
    <n v="362002.22"/>
    <n v="362.00221999999997"/>
    <s v="100%"/>
    <s v=""/>
    <s v="2.1.10.8.1"/>
    <s v="Sistema Nacional"/>
    <d v="2018-12-07T00:00:00"/>
    <d v="2019-02-15T00:00:00"/>
    <m/>
    <s v="N/A*"/>
    <s v="Contrato Concluído"/>
    <s v="2.54"/>
    <x v="2"/>
    <x v="1"/>
    <x v="0"/>
  </r>
  <r>
    <s v="2.55"/>
    <s v="COMPESA"/>
    <s v="Aquisição de equipamentos especiais para o Laboratório Central da COMPESA"/>
    <m/>
    <s v="Sistema Nacional (SN)"/>
    <n v="15"/>
    <s v="8145/2019"/>
    <n v="743131.24999999988"/>
    <n v="743.13124999999991"/>
    <s v="100%"/>
    <s v=""/>
    <s v="2.2.14.11.1"/>
    <s v="Sistema Nacional"/>
    <d v="1899-12-30T00:00:00"/>
    <d v="2020-02-27T00:00:00"/>
    <m/>
    <s v=""/>
    <s v="Contrato Concluído"/>
    <s v="2.55"/>
    <x v="2"/>
    <x v="0"/>
    <x v="0"/>
  </r>
  <r>
    <s v="2.56"/>
    <s v="COMPESA"/>
    <s v="Aquisição de Equipamentos/Hardware para Desenvolvimento/Testes de Sistemas"/>
    <m/>
    <s v="Sistema Nacional (SN)"/>
    <m/>
    <s v=""/>
    <n v="0"/>
    <n v="0"/>
    <s v="100%"/>
    <s v=""/>
    <s v="2.1.12.8"/>
    <s v="Sistema Nacional"/>
    <s v=""/>
    <d v="1899-12-30T00:00:00"/>
    <m/>
    <s v=""/>
    <s v="Processo Cancelado"/>
    <s v="2.56"/>
    <x v="2"/>
    <x v="1"/>
    <x v="0"/>
  </r>
  <r>
    <s v="2.57"/>
    <s v="COMPESA"/>
    <s v="Obras de ampliação/requalificação do SES de Caruaru - Obras de Requalificação de 6 elevatórias - Aquisição de Materiais e Equipamentos "/>
    <s v="Aquisição de Bombas"/>
    <s v="Sistema Nacional (SN)"/>
    <n v="1"/>
    <s v="7949/2019"/>
    <n v="36825.53"/>
    <n v="36.825530000000001"/>
    <s v="100%"/>
    <s v=""/>
    <s v="2.2.4.8.2"/>
    <s v="Sistema Nacional"/>
    <d v="2019-05-09T00:00:00"/>
    <d v="2019-08-05T00:00:00"/>
    <m/>
    <s v="N/A*"/>
    <s v="Contrato Concluído"/>
    <s v="2.57"/>
    <x v="2"/>
    <x v="0"/>
    <x v="0"/>
  </r>
  <r>
    <s v="2.58"/>
    <s v="COMPESA"/>
    <s v="Obras de Implantação do SES Alto do Moura e Rendeiras - Aquisição de Materiais e Equipamentos"/>
    <s v="Aquisição de Equipamentos Complementares"/>
    <s v="Sistema Nacional (SN)"/>
    <n v="1"/>
    <s v="7994/2019"/>
    <n v="13275.77"/>
    <n v="13.27577"/>
    <s v="100%"/>
    <s v=""/>
    <s v="2.2.4.10.1"/>
    <s v="Sistema Nacional"/>
    <d v="2019-05-10T00:00:00"/>
    <d v="2019-07-10T00:00:00"/>
    <m/>
    <s v="N/A*"/>
    <s v="Contrato Concluído"/>
    <s v="2.58"/>
    <x v="2"/>
    <x v="0"/>
    <x v="0"/>
  </r>
  <r>
    <s v="2.59"/>
    <s v="COMPESA"/>
    <s v="Aquisição de equipamentos e vidrarias para o Controle Operacional de ETE com processo de lodos ativados"/>
    <m/>
    <s v="Sistema Nacional (SN)"/>
    <n v="1"/>
    <s v="7971/2019"/>
    <n v="4548.7700000000013"/>
    <n v="4.5487700000000011"/>
    <s v="100%"/>
    <s v=""/>
    <s v="2.2.14.12"/>
    <s v="Sistema Nacional"/>
    <d v="2019-05-16T00:00:00"/>
    <d v="2019-08-20T00:00:00"/>
    <m/>
    <s v="N/A*"/>
    <s v="Contrato Concluído"/>
    <s v="2.59"/>
    <x v="2"/>
    <x v="0"/>
    <x v="0"/>
  </r>
  <r>
    <s v="2.60"/>
    <s v="COMPESA"/>
    <s v="Obras de implantação do SES Escada 1ª Etapa - Aquisição de Materiais e Equipamentos"/>
    <s v="Aquisição de Tubos"/>
    <s v="Sistema Nacional (SN)"/>
    <n v="1"/>
    <s v="N/A"/>
    <n v="607719.57999999996"/>
    <n v="607.71957999999995"/>
    <s v="100%"/>
    <s v=""/>
    <s v="2.2.8.7"/>
    <s v="Sistema Nacional"/>
    <s v="N/A"/>
    <s v="N/A"/>
    <m/>
    <s v="N/A*"/>
    <s v="Contrato em Execução"/>
    <s v="2.60"/>
    <x v="2"/>
    <x v="0"/>
    <x v="0"/>
  </r>
  <r>
    <s v="2.61"/>
    <s v="COMPESA"/>
    <s v="Obras de implantação do SES Escada 1ª Etapa - Aquisição de Material e Equipamentos"/>
    <s v="Aquisição de Materiais Complementares para as EEEs."/>
    <s v="Sistema Nacional (SN)"/>
    <n v="5"/>
    <n v="0"/>
    <n v="92683.759713107444"/>
    <n v="92.683759713107449"/>
    <s v="100%"/>
    <s v=""/>
    <s v="2.2.8.8"/>
    <s v="Sistema Nacional"/>
    <d v="1899-12-30T00:00:00"/>
    <d v="1899-12-30T00:00:00"/>
    <m/>
    <d v="1899-12-30T00:00:00"/>
    <s v="Contrato em Execução"/>
    <s v="2.61"/>
    <x v="2"/>
    <x v="0"/>
    <x v="0"/>
  </r>
  <r>
    <s v="2.62"/>
    <s v="COMPESA"/>
    <s v="Aquisição de móveis corporativos para os laboratórios regionais de água de Belo jardim e de esgoto de Caruaru, laboratórios Centrais de água e esgoto e núcleos regionais de Caruaru e Belo Jardim."/>
    <m/>
    <s v="Sistema Nacional (SN)"/>
    <n v="2"/>
    <s v="8008/2019"/>
    <n v="141821.08000000002"/>
    <n v="141.82108000000002"/>
    <s v="100%"/>
    <s v=""/>
    <s v="2.2.14.8.1"/>
    <s v="Sistema Nacional"/>
    <d v="2019-05-23T00:00:00"/>
    <d v="2019-10-07T00:00:00"/>
    <m/>
    <s v="N/A*"/>
    <s v="Contrato Concluído"/>
    <s v="2.62"/>
    <x v="2"/>
    <x v="0"/>
    <x v="0"/>
  </r>
  <r>
    <s v="2.63"/>
    <s v="COMPESA"/>
    <s v="Aquisição de equipamentos para o laboratórios, Regional de água de Belo Jardim, Central de água, Central de esgoto e Regional de esgoto de Caruaru"/>
    <m/>
    <s v="Sistema Nacional (SN)"/>
    <n v="12"/>
    <s v="8046/2019"/>
    <n v="212825"/>
    <n v="212.82499999999999"/>
    <s v="100%"/>
    <s v=""/>
    <s v="2.2.14.9.1"/>
    <s v="Sistema Nacional"/>
    <d v="2019-06-11T00:00:00"/>
    <d v="2019-10-15T00:00:00"/>
    <m/>
    <s v="N/A*"/>
    <s v="Contrato Concluído"/>
    <s v="2.63"/>
    <x v="2"/>
    <x v="0"/>
    <x v="0"/>
  </r>
  <r>
    <s v="2.64"/>
    <s v="COMPESA"/>
    <s v="Aquisição de Bens e Equipamentosde Grande Porte para a Manutenção dos SES"/>
    <s v="Aquisição de Caminhão Munck, Combinado de 7.000l, Minijato, Retroescavadeira e Roots"/>
    <s v="Sistema Nacional (SN)"/>
    <n v="4"/>
    <s v="7719/2018"/>
    <n v="1058403.8999999999"/>
    <n v="1058.4038999999998"/>
    <s v="100%"/>
    <s v=""/>
    <s v="2.2.15.13.1"/>
    <s v="Sistema Nacional"/>
    <d v="2018-10-27T00:00:00"/>
    <d v="2019-05-03T00:00:00"/>
    <m/>
    <s v="N/A*"/>
    <s v="Contrato Concluído"/>
    <s v="2.64"/>
    <x v="2"/>
    <x v="0"/>
    <x v="0"/>
  </r>
  <r>
    <s v="2.65"/>
    <s v="COMPESA"/>
    <s v="Aquisição de Bens e Equipamentosde Pequeno Porte para a Manutenção dos SES"/>
    <s v="Grupo Gerador, Roçadeira e Torre de Iluminação"/>
    <s v="Sistema Nacional (SN)"/>
    <n v="4"/>
    <s v="7719/2018"/>
    <n v="97118.76"/>
    <n v="97.118759999999995"/>
    <s v="100%"/>
    <s v=""/>
    <s v="2.2.15.14.1"/>
    <s v="Sistema Nacional"/>
    <d v="2018-10-27T00:00:00"/>
    <d v="2019-05-03T00:00:00"/>
    <m/>
    <s v="N/A*"/>
    <s v="Contrato Concluído"/>
    <s v="2.65"/>
    <x v="2"/>
    <x v="0"/>
    <x v="0"/>
  </r>
  <r>
    <s v="2.66"/>
    <s v="COMPESA"/>
    <s v="Aquisição de Bens e Equipamentos para a Manutenção dos SES "/>
    <s v="Aquisição de Pickup"/>
    <s v="Sistema Nacional (SN)"/>
    <n v="1"/>
    <s v="8009/2019"/>
    <n v="61756.24"/>
    <n v="61.756239999999998"/>
    <s v="100%"/>
    <s v=""/>
    <s v="2.2.15.15.1"/>
    <s v="Sistema Nacional"/>
    <d v="2019-05-15T00:00:00"/>
    <d v="1899-12-30T00:00:00"/>
    <m/>
    <s v=""/>
    <s v="Recusa de Proposta"/>
    <s v="2.66"/>
    <x v="2"/>
    <x v="0"/>
    <x v="0"/>
  </r>
  <r>
    <s v="2.67"/>
    <s v="COMPESA"/>
    <s v="Aquisição de Hidrômetros para as cidades contempladas com o SES no âmbito do Programa PSA IPOJUCA."/>
    <m/>
    <s v="Sistema Nacional (SN)"/>
    <m/>
    <s v=""/>
    <n v="0"/>
    <n v="0"/>
    <s v="100%"/>
    <s v=""/>
    <s v="2.1.3.2"/>
    <s v="Sistema Nacional"/>
    <s v=""/>
    <d v="1899-12-30T00:00:00"/>
    <m/>
    <s v=""/>
    <s v="Processo Cancelado"/>
    <s v="2.67"/>
    <x v="2"/>
    <x v="1"/>
    <x v="0"/>
  </r>
  <r>
    <s v="2.68"/>
    <s v="CPRH"/>
    <s v="Estruturação do monitoramento da qualidade de água na BRI - Aquisição de bens e equipamentos"/>
    <s v="Aquisição de Caminhonete 4x4"/>
    <s v="Licitação Pública Nacional (LPN)"/>
    <n v="1"/>
    <s v="8155/2019"/>
    <n v="155950.07999999999"/>
    <n v="155.95007999999999"/>
    <s v="100%"/>
    <s v=""/>
    <s v="2.3.15.11"/>
    <s v="Ex-Post"/>
    <d v="2019-07-17T00:00:00"/>
    <d v="2020-02-10T00:00:00"/>
    <m/>
    <s v="N/A*"/>
    <s v="Contrato Concluído"/>
    <s v="2.68"/>
    <x v="2"/>
    <x v="2"/>
    <x v="0"/>
  </r>
  <r>
    <s v="2.69"/>
    <s v="COMPESA"/>
    <s v="Aquisição de bens de uso administrativo para nova sede da COMPESA "/>
    <s v="Mobiliário Complementar - Aquisição 02"/>
    <s v="Contratação Direta (CD)"/>
    <n v="1"/>
    <s v="N/A"/>
    <n v="64852.92"/>
    <n v="64.852919999999997"/>
    <s v="100%"/>
    <s v=""/>
    <s v="2.1.10.3.6"/>
    <s v="Ex-Ante"/>
    <d v="2018-03-07T00:00:00"/>
    <d v="2018-06-27T00:00:00"/>
    <m/>
    <s v="BRB3843"/>
    <s v="Contrato Concluído"/>
    <s v="2.69"/>
    <x v="2"/>
    <x v="1"/>
    <x v="0"/>
  </r>
  <r>
    <s v="2.70"/>
    <s v="CPRH"/>
    <s v="Aquisição de bens e equipamentos e materiais para o novo Laboratório da CPRH"/>
    <s v="Aquisição de Mobiliário"/>
    <s v="Licitação Pública Nacional (LPN)"/>
    <n v="1"/>
    <s v="8156/2019"/>
    <n v="77822.94"/>
    <n v="77.822940000000003"/>
    <s v="100%"/>
    <s v=""/>
    <s v="2.3.15.10.1"/>
    <s v="Ex-Post"/>
    <d v="2019-07-17T00:00:00"/>
    <d v="2020-02-18T00:00:00"/>
    <m/>
    <s v="N/A*"/>
    <s v="Contrato Concluído"/>
    <s v="2.70"/>
    <x v="2"/>
    <x v="2"/>
    <x v="0"/>
  </r>
  <r>
    <s v="2.71"/>
    <s v="APAC"/>
    <s v="Adequação da Sala de situação da APAC -  Aquisição de solução para Data Discovery, do tipo (similar) QlikSense, com serviços de mentoring para transferência tecnológica."/>
    <m/>
    <s v="Sistema Nacional (SN)"/>
    <m/>
    <s v=""/>
    <n v="0"/>
    <n v="0"/>
    <s v="100%"/>
    <s v=""/>
    <s v="2.3.6.6"/>
    <s v="Sistema Nacional"/>
    <s v=""/>
    <d v="1899-12-30T00:00:00"/>
    <m/>
    <s v=""/>
    <s v="Processo Cancelado"/>
    <s v="2.71"/>
    <x v="2"/>
    <x v="2"/>
    <x v="0"/>
  </r>
  <r>
    <s v="2.72"/>
    <s v="COMPESA"/>
    <s v="Implantação de unidade fotovoltáica"/>
    <m/>
    <s v="Sistema Nacional (SN)"/>
    <n v="1"/>
    <s v="7700/2018"/>
    <n v="174602.38"/>
    <n v="174.60238000000001"/>
    <s v="100%"/>
    <s v=""/>
    <s v="2.2.6.9"/>
    <s v="Sistema Nacional"/>
    <d v="2019-03-28T00:00:00"/>
    <d v="2019-04-16T00:00:00"/>
    <m/>
    <s v="N/A*"/>
    <s v="Contrato Concluído"/>
    <s v="2.72"/>
    <x v="2"/>
    <x v="0"/>
    <x v="0"/>
  </r>
  <r>
    <s v="2.73"/>
    <s v="COMPESA"/>
    <s v="Autoprodução de Energia Limpa - Implantação do Sistema Fotovoltaico do RAP Perijucan"/>
    <m/>
    <s v="Sistema Nacional (SN)"/>
    <n v="1"/>
    <s v="8208/2019"/>
    <n v="70553.38"/>
    <n v="70.553380000000004"/>
    <s v="100%"/>
    <s v=""/>
    <s v="2.2.19.3"/>
    <s v="Sistema Nacional"/>
    <d v="2019-10-22T00:00:00"/>
    <d v="2020-03-03T00:00:00"/>
    <m/>
    <s v="N/A*"/>
    <s v="Contrato Concluído"/>
    <s v="2.73"/>
    <x v="2"/>
    <x v="0"/>
    <x v="0"/>
  </r>
  <r>
    <s v="2.74"/>
    <s v="COMPESA"/>
    <s v="Eficiência no Consumo de energia – Migração de Unidades EEAB PRATA III e EEAB PRATA I na BRI para consumo em 69kV"/>
    <m/>
    <s v="Sistema Nacional (SN)"/>
    <m/>
    <s v=""/>
    <n v="0"/>
    <n v="0"/>
    <s v="100%"/>
    <s v=""/>
    <s v="2.2.19.4"/>
    <s v="Sistema Nacional"/>
    <s v=""/>
    <d v="1899-12-30T00:00:00"/>
    <m/>
    <s v=""/>
    <s v="Processo Cancelado"/>
    <s v="2.74"/>
    <x v="2"/>
    <x v="0"/>
    <x v="0"/>
  </r>
  <r>
    <s v="2.75"/>
    <s v="COMPESA"/>
    <s v="Aquisição de Registros, Válvulas de controle de vazão e pressão, Ventosas para adutora de Serro Azul"/>
    <s v="Aquisição 2ª Etapa"/>
    <s v="Sistema Nacional (SN)"/>
    <n v="7"/>
    <s v="7757/2018"/>
    <n v="1090860.3400000001"/>
    <n v="1090.8603400000002"/>
    <s v="100%"/>
    <s v=""/>
    <s v="2.2.17.6.3"/>
    <s v="Sistema Nacional"/>
    <d v="2018-11-29T00:00:00"/>
    <d v="2019-05-31T00:00:00"/>
    <m/>
    <s v="N/A*"/>
    <s v="Contrato Concluído"/>
    <s v="2.75"/>
    <x v="2"/>
    <x v="0"/>
    <x v="0"/>
  </r>
  <r>
    <s v="2.76"/>
    <s v="COMPESA"/>
    <s v="Obras de implantação do SES de Sanharó - Aquisição de Material e Equipamentos"/>
    <s v="Aquisição de Material Complementar"/>
    <s v="Sistema Nacional (SN)"/>
    <n v="1"/>
    <s v="7719/2018"/>
    <n v="60722.58"/>
    <n v="60.722580000000001"/>
    <s v="100%"/>
    <s v=""/>
    <s v="2.2.7.6"/>
    <s v="Sistema Nacional"/>
    <d v="2019-04-16T00:00:00"/>
    <d v="2019-06-03T00:00:00"/>
    <m/>
    <s v="N/A*"/>
    <s v="Contrato Concluído"/>
    <s v="2.76"/>
    <x v="2"/>
    <x v="0"/>
    <x v="0"/>
  </r>
  <r>
    <s v="2.77"/>
    <s v="CPRH"/>
    <s v="Estruturação do monitoramento da qualidade de água na BRI - Aquisição de solução para Data Discovery, do tipo (similar) QlikSense, com serviços de mentoring para transferência tecnológica."/>
    <m/>
    <s v="Licitação Pública Nacional (LPN)"/>
    <n v="1"/>
    <s v="8334/2020"/>
    <n v="194674.63"/>
    <n v="194.67463000000001"/>
    <s v="100%"/>
    <s v=""/>
    <s v="2.3.15.12"/>
    <s v="Ex-Post"/>
    <d v="2020-01-24T00:00:00"/>
    <d v="2020-07-29T00:00:00"/>
    <m/>
    <s v="N/A*"/>
    <s v="Contrato Concluído"/>
    <s v="2.77"/>
    <x v="2"/>
    <x v="2"/>
    <x v="0"/>
  </r>
  <r>
    <s v="2.78"/>
    <s v="COMPESA"/>
    <s v="Modernização dos suprimentos de Tecnologia da Informação da COMPESA - Aquisição de solução para Data Discovery, do tipo (similar) QlikSense, com serviços de mentoring para transferência tecnológica.- Licenças e Suporte"/>
    <m/>
    <s v="Sistema Nacional (SN)"/>
    <n v="1"/>
    <s v="N/A"/>
    <n v="126684.28"/>
    <n v="126.68428"/>
    <s v="100%"/>
    <s v=""/>
    <s v="2.1.10.9"/>
    <s v="Sistema Nacional"/>
    <d v="2019-03-27T00:00:00"/>
    <d v="2019-07-18T00:00:00"/>
    <m/>
    <s v="N/A*"/>
    <s v="Contrato Concluído"/>
    <s v="2.78"/>
    <x v="2"/>
    <x v="1"/>
    <x v="0"/>
  </r>
  <r>
    <s v="2.79"/>
    <s v="APAC"/>
    <s v="Aquisição de Equipamentos à estruturação da unidade de geoprocessamento da APAC"/>
    <m/>
    <s v="Sistema Nacional (SN)"/>
    <n v="1"/>
    <s v="7183/2017"/>
    <n v="25363.279999999999"/>
    <n v="25.36328"/>
    <s v="100%"/>
    <s v=""/>
    <s v="2.3.6.5.6"/>
    <s v="Sistema Nacional"/>
    <d v="2017-12-13T00:00:00"/>
    <d v="2018-12-21T00:00:00"/>
    <m/>
    <s v="N/A*"/>
    <s v="Contrato Concluído"/>
    <s v="2.79"/>
    <x v="2"/>
    <x v="2"/>
    <x v="0"/>
  </r>
  <r>
    <s v="2.80"/>
    <s v="COMPESA"/>
    <s v="Aquisição de um par de receptores GNSS com RTK + Equipamentos auxiliares (coletora, par de tripés, par de bastões) para validação dos produtos dos contratos de obras e projetos dos SES no âmbito do PSA IPOJUCA."/>
    <m/>
    <s v="Comparação de Preços (CP) "/>
    <n v="1"/>
    <s v="8358/2020"/>
    <n v="14366.6"/>
    <n v="14.3666"/>
    <s v="100%"/>
    <s v=""/>
    <s v="2.2.18.3"/>
    <s v="Ex-Post"/>
    <s v=""/>
    <d v="2020-06-16T00:00:00"/>
    <m/>
    <s v="N/A*"/>
    <s v="Contrato Concluído"/>
    <s v="2.80"/>
    <x v="2"/>
    <x v="0"/>
    <x v="0"/>
  </r>
  <r>
    <s v="2.81"/>
    <s v="APAC"/>
    <s v="Adequação da sala de situação da APAC  e aquisição de um sistema de VideoWall para visualização e análises dos produtos hidrometereológicos."/>
    <m/>
    <s v="Comparação de Preços (CP) "/>
    <n v="1"/>
    <s v="8034/2019"/>
    <n v="72866.579999999987"/>
    <n v="72.866579999999985"/>
    <s v="100%"/>
    <s v=""/>
    <s v="2.3.6.7"/>
    <s v="Ex-Post"/>
    <d v="2019-05-08T00:00:00"/>
    <d v="2019-11-14T00:00:00"/>
    <m/>
    <s v="N/A*"/>
    <s v="Contrato Concluído"/>
    <s v="2.81"/>
    <x v="2"/>
    <x v="2"/>
    <x v="0"/>
  </r>
  <r>
    <s v="2.82"/>
    <s v="COMPESA"/>
    <s v="Obras de Implantação da ETE do SES de Belo Jardim 1ª Etapa - Aquisição de Materiais e Equipamentos"/>
    <s v="Aquisição de Material Elétrico - Belo Jardim"/>
    <s v="Sistema Nacional (SN)"/>
    <n v="5"/>
    <s v="8493/2020"/>
    <n v="8379.1200000000008"/>
    <n v="8.3791200000000003"/>
    <s v="100%"/>
    <s v=""/>
    <s v="2.2.2.7"/>
    <s v="Sistema Nacional"/>
    <d v="2020-08-16T00:00:00"/>
    <d v="2020-11-16T00:00:00"/>
    <s v="Pregão Eletrônico"/>
    <s v="N/A*"/>
    <s v="Contrato Concluído"/>
    <s v="2.82"/>
    <x v="2"/>
    <x v="0"/>
    <x v="0"/>
  </r>
  <r>
    <s v="2.83"/>
    <s v="COMPESA"/>
    <s v="Obras de Implantação da ETE do SES de Belo Jardim 1ª Etapa - Aquisição de Materiais Complementares"/>
    <s v="Aquisição de Materiais Complementares - Belo Jardim"/>
    <s v="Sistema Nacional (SN)"/>
    <n v="5"/>
    <s v="8967/2021"/>
    <n v="433496.50363168644"/>
    <n v="433.49650363168644"/>
    <s v="100%"/>
    <s v=""/>
    <s v="2.2.2.8.1"/>
    <s v="Sistema Nacional"/>
    <d v="2021-02-17T00:00:00"/>
    <d v="2021-05-28T00:00:00"/>
    <s v="Pregão Eletrônico"/>
    <s v="N/A*"/>
    <s v="Contrato em Execução"/>
    <s v="2.83"/>
    <x v="2"/>
    <x v="0"/>
    <x v="0"/>
  </r>
  <r>
    <s v="2.84"/>
    <s v="COMPESA"/>
    <s v="Obras de implantação do SES de Gravatá 1ª Etapa - Aquisição de sistema de UV para ETE"/>
    <m/>
    <s v="Sistema Nacional (SN)"/>
    <n v="1"/>
    <s v="8004/2019"/>
    <n v="174301.2"/>
    <n v="174.30120000000002"/>
    <s v="100%"/>
    <s v=""/>
    <s v="2.2.3.7"/>
    <s v="Sistema Nacional"/>
    <d v="2019-05-11T00:00:00"/>
    <d v="2019-08-16T00:00:00"/>
    <m/>
    <s v="N/A*"/>
    <s v="Contrato Concluído"/>
    <s v="2.84"/>
    <x v="2"/>
    <x v="0"/>
    <x v="0"/>
  </r>
  <r>
    <s v="2.85"/>
    <s v="COMPESA"/>
    <s v="Obra de Implantação do SES de Escada 1ª Etapa - Aquisição de Materiais e Equipamentos"/>
    <s v="Aquisição de Material Complementar para a ETE"/>
    <s v="Sistema Nacional (SN)"/>
    <n v="10"/>
    <s v="8285/2019"/>
    <n v="684821.87000000011"/>
    <n v="684.8218700000001"/>
    <s v="100%"/>
    <s v=""/>
    <s v="2.2.8.11.1"/>
    <s v="Sistema Nacional"/>
    <s v=""/>
    <d v="2020-08-06T00:00:00"/>
    <m/>
    <s v="N/A*"/>
    <s v="Processo Cancelado"/>
    <s v="2.85"/>
    <x v="2"/>
    <x v="0"/>
    <x v="0"/>
  </r>
  <r>
    <s v="2.86"/>
    <s v="COMPESA"/>
    <s v="Substituição de adutora entre o municípios de Belo Jardim e São Bento do Una - Aquisição de Materiais e Equipamentos"/>
    <m/>
    <s v="Sistema Nacional (SN)"/>
    <n v="1"/>
    <s v="N/A"/>
    <n v="299636.15000000002"/>
    <n v="299.63615000000004"/>
    <s v="100%"/>
    <s v=""/>
    <s v="2.2.17.17"/>
    <s v="Sistema Nacional"/>
    <s v="N/A"/>
    <s v="N/A"/>
    <m/>
    <s v="N/A*"/>
    <s v="Contrato Concluído"/>
    <s v="2.86"/>
    <x v="2"/>
    <x v="0"/>
    <x v="0"/>
  </r>
  <r>
    <s v="2.87"/>
    <s v="CPRH"/>
    <s v="Aquisição de bens e equipamentos e materiais para o novo Laboratório da CPRH"/>
    <s v="Aquisição de Espectoftometro de bancada, Bloco Digestor e Turbidímetro Portátil"/>
    <s v="Licitação Pública Nacional (LPN)"/>
    <n v="1"/>
    <s v="8155/2019"/>
    <n v="19888.68"/>
    <n v="19.888680000000001"/>
    <s v="100%"/>
    <s v=""/>
    <s v="2.3.15.13"/>
    <s v="Ex-Post"/>
    <d v="2019-07-17T00:00:00"/>
    <d v="2019-11-20T00:00:00"/>
    <m/>
    <s v="N/A*"/>
    <s v="Contrato Concluído"/>
    <s v="2.87"/>
    <x v="2"/>
    <x v="2"/>
    <x v="0"/>
  </r>
  <r>
    <s v="2.88"/>
    <s v="CPRH"/>
    <s v="Estruturação do monitoramento da qualidade de água na BRI - Aquisição de bens e equipamentos"/>
    <s v="Aquisição de Tablets, Desktops e Notebooks"/>
    <s v="Comparação de Preços (CP) "/>
    <n v="1"/>
    <s v="8335/2020"/>
    <n v="94159.3"/>
    <n v="94.159300000000002"/>
    <s v="100%"/>
    <s v=""/>
    <s v="2.3.15.14"/>
    <s v="Ex-Post"/>
    <s v=""/>
    <d v="2020-10-15T00:00:00"/>
    <m/>
    <s v="N/A*"/>
    <s v="Contrato Concluído"/>
    <s v="2.88"/>
    <x v="2"/>
    <x v="2"/>
    <x v="0"/>
  </r>
  <r>
    <s v="2.89"/>
    <s v="COMPESA"/>
    <s v="Obras de Implantação do SES de Bezerros - Aquisição de Equipamentos"/>
    <s v="Aquisição de Tubos"/>
    <s v="Sistema Nacional (SN)"/>
    <n v="1"/>
    <s v="N/A"/>
    <n v="506983.73000000004"/>
    <n v="506.98373000000004"/>
    <s v="100%"/>
    <s v=""/>
    <s v="2.2.5.3.2"/>
    <s v="Sistema Nacional"/>
    <s v=""/>
    <s v="N/A"/>
    <m/>
    <s v="N/A*"/>
    <s v="Contrato Concluído"/>
    <s v="2.89"/>
    <x v="2"/>
    <x v="0"/>
    <x v="0"/>
  </r>
  <r>
    <s v="2.90"/>
    <s v="APAC"/>
    <s v="Aquisição de Equipamentos à estruturação da unidade de geoprocessamento da APAC"/>
    <s v="Relicitação Lote 2"/>
    <s v="Comparação de Preços (CP) "/>
    <n v="1"/>
    <s v="7183/2017"/>
    <n v="28630.91"/>
    <n v="28.63091"/>
    <s v="100%"/>
    <s v=""/>
    <s v="2.3.6.5.2"/>
    <s v="Ex-Post"/>
    <d v="2017-12-13T00:00:00"/>
    <d v="2019-10-16T00:00:00"/>
    <m/>
    <s v="N/A*"/>
    <s v="Contrato Concluído"/>
    <s v="2.90"/>
    <x v="2"/>
    <x v="2"/>
    <x v="0"/>
  </r>
  <r>
    <s v="2.91"/>
    <s v="COMPESA"/>
    <s v="Obras de ampliação/requalificação do SES de Caruaru - Obras de Requalificação de 6 elevatórias - Aquisição de Materiais e Equipamentos"/>
    <s v="Aquisição de Tubos"/>
    <s v="Sistema Nacional (SN)"/>
    <n v="1"/>
    <s v="N/A"/>
    <n v="202618.91999999998"/>
    <n v="202.61891999999997"/>
    <s v="100%"/>
    <s v=""/>
    <s v="2.2.4.8.3"/>
    <s v="Sistema Nacional"/>
    <s v=""/>
    <s v="N/A"/>
    <m/>
    <s v="N/A*"/>
    <s v="Contrato Concluído"/>
    <s v="2.91"/>
    <x v="2"/>
    <x v="0"/>
    <x v="0"/>
  </r>
  <r>
    <s v="2.92"/>
    <s v="COMPESA"/>
    <s v="Obras de Implantação do SES Alto do Moura e Rendeiras - Aquisição de Materiais e Equipamentos"/>
    <s v="Aquisição de Tubos"/>
    <s v="Sistema Nacional (SN)"/>
    <n v="1"/>
    <s v="N/A"/>
    <n v="339850.77428210084"/>
    <n v="339.85077428210082"/>
    <s v="100%"/>
    <s v=""/>
    <s v="2.2.4.10.2"/>
    <s v="Sistema Nacional"/>
    <s v="N/A"/>
    <s v="N/A"/>
    <m/>
    <s v="N/A*"/>
    <s v="Contrato em Execução"/>
    <s v="2.92"/>
    <x v="2"/>
    <x v="0"/>
    <x v="0"/>
  </r>
  <r>
    <s v="2.93"/>
    <s v="COMPESA"/>
    <s v="Obras de ampliação/requalificação do SES de Caruaru - Requalificação e Complementação de Rede Coletora - Aquisição de Material"/>
    <s v="Aquisição de Tubos"/>
    <s v="Sistema Nacional (SN)"/>
    <n v="1"/>
    <s v="N/A"/>
    <n v="82399.049999999988"/>
    <n v="82.399049999999988"/>
    <s v="100%"/>
    <s v=""/>
    <s v="2.2.4.14.1"/>
    <s v="Sistema Nacional"/>
    <s v=""/>
    <s v="N/A"/>
    <m/>
    <s v="N/A*"/>
    <s v="Contrato Concluído"/>
    <s v="2.93"/>
    <x v="2"/>
    <x v="0"/>
    <x v="0"/>
  </r>
  <r>
    <s v="2.94"/>
    <s v="CPRH"/>
    <s v="Estruturação das Unidades Regionais da CPRH -  Bens e Capacitação da Equipe Técnica"/>
    <m/>
    <s v="Seleção Baseada na Qualificação do Consultor (SQC - EXP)"/>
    <m/>
    <s v=""/>
    <n v="0"/>
    <n v="0"/>
    <s v="100%"/>
    <s v=""/>
    <s v="2.3.14.2"/>
    <s v="Ex-Post"/>
    <s v=""/>
    <d v="1899-12-30T00:00:00"/>
    <m/>
    <s v=""/>
    <s v="Processo Cancelado"/>
    <s v="2.94"/>
    <x v="2"/>
    <x v="2"/>
    <x v="0"/>
  </r>
  <r>
    <s v="2.95"/>
    <s v="APAC"/>
    <s v="Sistema de Informação de Gestão de Recursos Hídricos da APAC"/>
    <m/>
    <s v="Licitação Pública Nacional (LPN)"/>
    <n v="1"/>
    <s v="9187/2021"/>
    <n v="304127.72477427142"/>
    <n v="304.12772477427143"/>
    <s v="100%"/>
    <s v=""/>
    <s v="2.3.18.1"/>
    <s v="Ex-Post"/>
    <d v="2021-02-03T00:00:00"/>
    <d v="2021-06-02T00:00:00"/>
    <m/>
    <s v="N/A*"/>
    <s v="Contrato em Execução"/>
    <s v="2.95"/>
    <x v="2"/>
    <x v="2"/>
    <x v="0"/>
  </r>
  <r>
    <s v="2.96"/>
    <s v="COMPESA"/>
    <s v="Execução do Plano de Comunicação - Implementação do Universo Compesa Intinerante"/>
    <s v="Aquisição de Caminhão"/>
    <s v="Sistema Nacional (SN)"/>
    <m/>
    <s v=""/>
    <n v="0"/>
    <n v="0"/>
    <s v="100%"/>
    <s v=""/>
    <s v="2.3.12.6"/>
    <s v="Sistema Nacional"/>
    <s v=""/>
    <d v="1899-12-30T00:00:00"/>
    <m/>
    <s v=""/>
    <s v="Processo Cancelado"/>
    <s v="2.96"/>
    <x v="2"/>
    <x v="2"/>
    <x v="0"/>
  </r>
  <r>
    <s v="2.97"/>
    <s v="COMPESA"/>
    <s v="Aquisição de Bens e Equipamentos para a Manutenção dos SES"/>
    <s v="Aquisição de Caminhão Munck"/>
    <s v="Sistema Nacional (SN)"/>
    <n v="1"/>
    <s v="8329/2020"/>
    <n v="0"/>
    <n v="0"/>
    <s v="100%"/>
    <s v=""/>
    <s v="2.2.15.3.8"/>
    <s v="Sistema Nacional"/>
    <d v="2020-01-27T00:00:00"/>
    <d v="2020-03-31T00:00:00"/>
    <m/>
    <s v="N/A*"/>
    <s v="Processo Cancelado"/>
    <s v="2.97"/>
    <x v="2"/>
    <x v="0"/>
    <x v="0"/>
  </r>
  <r>
    <s v="2.98"/>
    <s v="COMPESA"/>
    <s v="Obras de adaptações das ETAs Petrópolis e Salgado para interligar os Sistemas Prata / Pirangi, Adutora de Serro Azul e  Adutora de Jucazinho - Aquisição de materiais/Equipamentos"/>
    <s v="Válvulas, Comportas, Areia Classificada, Paineis Elétricos,_x000a_e outros (RC 127701 e RC 127702)"/>
    <s v="Sistema Nacional (SN)"/>
    <n v="5"/>
    <s v=""/>
    <n v="391471.60000000003"/>
    <n v="391.47160000000002"/>
    <s v="100%"/>
    <s v=""/>
    <s v="2.2.17.19"/>
    <s v="Sistema Nacional"/>
    <s v=""/>
    <d v="1899-12-30T00:00:00"/>
    <s v="ARP COMPESA"/>
    <s v=""/>
    <s v="Contrato Concluído"/>
    <s v="2.98"/>
    <x v="2"/>
    <x v="0"/>
    <x v="0"/>
  </r>
  <r>
    <s v="2.99"/>
    <s v="COMPESA"/>
    <s v="Aquisição de Bens e Equipamentosde  para a Manutenção dos SES"/>
    <s v="Aquisição de Poliguindaste"/>
    <s v="Sistema Nacional (SN)"/>
    <n v="1"/>
    <n v="0"/>
    <n v="0"/>
    <n v="0"/>
    <s v="100%"/>
    <s v=""/>
    <s v="2.2.15.16"/>
    <s v="Sistema Nacional"/>
    <d v="1899-12-30T00:00:00"/>
    <d v="1899-12-30T00:00:00"/>
    <s v="Pregão Eletrônico"/>
    <s v="N/A*"/>
    <s v="Processo Cancelado"/>
    <s v="2.99"/>
    <x v="2"/>
    <x v="0"/>
    <x v="0"/>
  </r>
  <r>
    <s v="2.100"/>
    <s v="COMPESA"/>
    <s v="Aquisição de equipamentos especiais para o Laboratório Central da COMPESA"/>
    <s v="Relicitação Lote 03"/>
    <s v="Sistema Nacional (SN)"/>
    <n v="2"/>
    <s v="8387/2020"/>
    <n v="24959.55"/>
    <n v="24.95955"/>
    <s v="100%"/>
    <s v=""/>
    <s v="2.2.14.13.1"/>
    <s v="Sistema Nacional"/>
    <d v="1899-12-30T00:00:00"/>
    <d v="2020-06-12T00:00:00"/>
    <m/>
    <s v="N/A*"/>
    <s v="Contrato Concluído"/>
    <s v="2.100"/>
    <x v="2"/>
    <x v="0"/>
    <x v="0"/>
  </r>
  <r>
    <s v="2.101"/>
    <s v="COMPESA"/>
    <s v="Aquisição de móveis corporativos para os laboratórios regionais de água de Belo jardim e de esgoto de Caruaru, laboratórios Centrais de água e esgoto e núcleos regionais de Caruaru e Belo Jardim."/>
    <s v="Relicitação Lote 03"/>
    <s v="Sistema Nacional (SN)"/>
    <n v="3"/>
    <s v="8330/2020"/>
    <n v="18775.11"/>
    <n v="18.775110000000002"/>
    <s v="100%"/>
    <s v=""/>
    <s v="2.2.14.14.1"/>
    <s v="Sistema Nacional"/>
    <d v="1899-12-30T00:00:00"/>
    <d v="2020-08-10T00:00:00"/>
    <m/>
    <s v="N/A*"/>
    <s v="Processo Cancelado"/>
    <s v="2.101"/>
    <x v="2"/>
    <x v="0"/>
    <x v="0"/>
  </r>
  <r>
    <s v="2.102"/>
    <s v="COMPESA"/>
    <s v="Implantação de Plataforma de Saúde e Segurança do Trabalho"/>
    <m/>
    <s v="Sistema Nacional (SN)"/>
    <s v=""/>
    <s v="8377/2020"/>
    <n v="35532.6"/>
    <n v="35.532599999999995"/>
    <s v="100%"/>
    <s v=""/>
    <s v="2.1.10.11"/>
    <s v="Ex-Post"/>
    <d v="1899-12-30T00:00:00"/>
    <d v="2020-08-07T00:00:00"/>
    <m/>
    <s v="N/A*"/>
    <s v="Contrato Concluído"/>
    <s v="2.102"/>
    <x v="2"/>
    <x v="1"/>
    <x v="0"/>
  </r>
  <r>
    <s v="2.103"/>
    <s v="COMPESA"/>
    <s v="Aquisição de Material e Equipamentos para a reforma da ETA Bitury, obra de Serro Azul"/>
    <m/>
    <s v="Sistema Nacional (SN)"/>
    <n v="4"/>
    <n v="0"/>
    <n v="0"/>
    <n v="0"/>
    <s v="100%"/>
    <s v=""/>
    <s v="2.2.17.21.1"/>
    <s v="Sistema Nacional"/>
    <d v="1899-12-30T00:00:00"/>
    <d v="1899-12-30T00:00:00"/>
    <s v="Pregão Eletrônico"/>
    <d v="1899-12-30T00:00:00"/>
    <s v="Processo Cancelado"/>
    <s v="2.103"/>
    <x v="2"/>
    <x v="0"/>
    <x v="0"/>
  </r>
  <r>
    <s v="2.104"/>
    <s v="COMPESA"/>
    <s v="Aquisição de equipamentos especiais para o Laboratório Central da COMPESA"/>
    <s v="Câmara Fria"/>
    <s v="Sistema Nacional (SN)"/>
    <n v="1"/>
    <s v="8593/2020"/>
    <n v="16866.599999999999"/>
    <n v="16.866599999999998"/>
    <s v="100%"/>
    <s v=""/>
    <s v="2.2.14.11.5"/>
    <s v="Sistema Nacional"/>
    <d v="1899-12-30T00:00:00"/>
    <d v="2021-01-22T00:00:00"/>
    <m/>
    <s v="N/A*"/>
    <s v="Contrato Concluído"/>
    <s v="2.104"/>
    <x v="2"/>
    <x v="0"/>
    <x v="0"/>
  </r>
  <r>
    <s v="2.105"/>
    <s v="COMPESA"/>
    <s v="Obra de Implantação do SES de Escada 1ª Etapa - Aquisição de Materiais e Equipamentos"/>
    <s v="Aquisição de Material Complementar para a ETE - Lotes Fracassados"/>
    <s v="Sistema Nacional (SN)"/>
    <n v="4"/>
    <s v="9015/2021"/>
    <n v="202682.77000000002"/>
    <n v="202.68277"/>
    <s v="100%"/>
    <s v=""/>
    <s v="2.2.8.12.1"/>
    <s v="Sistema Nacional"/>
    <d v="2021-03-04T00:00:00"/>
    <d v="2021-05-17T00:00:00"/>
    <s v="Pregão Eletrônico"/>
    <s v="N/A*"/>
    <s v="Contrato Concluído"/>
    <s v="2.105"/>
    <x v="2"/>
    <x v="0"/>
    <x v="0"/>
  </r>
  <r>
    <s v="2.106"/>
    <s v="COMPESA"/>
    <s v="Aquisição e Montagem de Reservatórios Metálicos para Adutora do Serro Azul"/>
    <s v="Relicitação."/>
    <s v="Sistema Nacional (SN)"/>
    <n v="1"/>
    <s v="9259/2021"/>
    <n v="798763.95423753373"/>
    <n v="798.76395423753377"/>
    <s v="100%"/>
    <s v=""/>
    <s v="2.2.17.22"/>
    <s v="Sistema Nacional"/>
    <d v="2021-04-20T00:00:00"/>
    <d v="2021-06-25T00:00:00"/>
    <s v="Pregão Eletrônico"/>
    <s v="N/A*"/>
    <s v="Contrato em Execução"/>
    <s v="2.106"/>
    <x v="2"/>
    <x v="0"/>
    <x v="0"/>
  </r>
  <r>
    <s v="2.107"/>
    <s v="COMPESA"/>
    <s v="Modernização dos suprimentos de Tecnologia da Informação da COMPESA - Aquisição de Hardware e Software para atender demandas de atualização tecnologica"/>
    <s v="ARP COMPESA -  Computadores e Notebooks"/>
    <s v="Sistema Nacional (SN)"/>
    <n v="2"/>
    <s v="8566/2020"/>
    <n v="197750.2"/>
    <n v="197.75020000000001"/>
    <s v="100%"/>
    <s v=""/>
    <s v="2.1.10.8.3"/>
    <s v="Sistema Nacional"/>
    <d v="1899-12-30T00:00:00"/>
    <d v="2020-12-09T00:00:00"/>
    <s v="Pregão Eletrônico - ARP COMPESA"/>
    <s v="N/A*"/>
    <s v="Contrato Concluído"/>
    <s v="2.107"/>
    <x v="2"/>
    <x v="1"/>
    <x v="0"/>
  </r>
  <r>
    <s v="2.108"/>
    <s v="COMPESA"/>
    <s v="Obras de ampliação/requalificação do SES de Caruaru - Obras de Requalificação de 6 elevatórias - Aquisição de Materiais e Equipamentos "/>
    <s v="Aquisição de Bombas - ARP Compesa"/>
    <s v="Sistema Nacional (SN)"/>
    <n v="1"/>
    <s v="8426/2020"/>
    <n v="14455.37"/>
    <n v="14.45537"/>
    <s v="100%"/>
    <s v=""/>
    <s v="2.2.4.8.6"/>
    <s v="Sistema Nacional"/>
    <d v="2020-12-30T00:00:00"/>
    <d v="2021-02-24T00:00:00"/>
    <s v="Pregão Eletrônico - ARP COMPESA"/>
    <s v="N/A*"/>
    <s v="Contrato Concluído"/>
    <s v="2.108"/>
    <x v="2"/>
    <x v="0"/>
    <x v="0"/>
  </r>
  <r>
    <s v="2.109"/>
    <s v="COMPESA"/>
    <s v="Obras de implantação do SES de Gravatá 2ª Etapa - Aquisição de Materiais e Equipamentos"/>
    <s v="ARP COMPESA - Bomba"/>
    <s v="Sistema Nacional (SN)"/>
    <n v="1"/>
    <n v="0"/>
    <n v="-153.5195851791359"/>
    <n v="-0.15351958517913591"/>
    <s v="100%"/>
    <s v=""/>
    <s v="2.2.3.9"/>
    <s v="Ex-Post"/>
    <d v="1899-12-30T00:00:00"/>
    <d v="1899-12-30T00:00:00"/>
    <s v="Pregão Eletrônico - ARP COMPESA"/>
    <d v="1899-12-30T00:00:00"/>
    <s v="Contrato Concluído"/>
    <s v="2.109"/>
    <x v="2"/>
    <x v="0"/>
    <x v="0"/>
  </r>
  <r>
    <s v="2.110"/>
    <s v="COMPESA"/>
    <s v="Aquisição de equipamentos especiais para o Laboratório Central da COMPESA"/>
    <s v="Relicitações dos Lotes do PC004/2019 e 012/2019 Fracassados. "/>
    <s v="Sistema Nacional (SN)"/>
    <n v="5"/>
    <s v="9010/2021"/>
    <n v="38042.83"/>
    <n v="38.042830000000002"/>
    <s v="100%"/>
    <s v=""/>
    <s v="2.2.14.11.11"/>
    <s v="Sistema Nacional"/>
    <d v="2021-02-26T00:00:00"/>
    <d v="2021-04-27T00:00:00"/>
    <s v="Pregão Eletrônico - ARP COMPESA"/>
    <s v="N/A*"/>
    <s v="Contrato Concluído"/>
    <s v="2.110"/>
    <x v="2"/>
    <x v="0"/>
    <x v="0"/>
  </r>
  <r>
    <s v="2.111"/>
    <s v="COMPESA"/>
    <s v="Aquisição de Material e Equipamentos para a reforma da ETA Bitury, obra de Serro Azul"/>
    <s v="2ª Aquisições de material e equipamentos."/>
    <s v="Sistema Nacional (SN)"/>
    <n v="4"/>
    <n v="0"/>
    <n v="0"/>
    <n v="0"/>
    <s v="100%"/>
    <s v=""/>
    <s v="2.2.17.21.2"/>
    <s v="Sistema Nacional"/>
    <d v="1899-12-30T00:00:00"/>
    <d v="1899-12-30T00:00:00"/>
    <s v="Pregão Eletrônico - ARP COMPESA"/>
    <d v="1899-12-30T00:00:00"/>
    <s v="Processo Cancelado"/>
    <n v="2111"/>
    <x v="2"/>
    <x v="0"/>
    <x v="0"/>
  </r>
  <r>
    <s v="2.112"/>
    <s v="COMPESA"/>
    <s v="Adutora de Serro Azul - Aquisição de Tubos de Ferro Fundido diâmetros diversos - Complementar"/>
    <m/>
    <s v="Sistema Nacional (SN)"/>
    <n v="1"/>
    <s v="N/A"/>
    <n v="1616491.78"/>
    <n v="1616.4917800000001"/>
    <s v="100%"/>
    <s v=""/>
    <s v="2.2.17.23"/>
    <s v="Ex-Post"/>
    <d v="1899-12-30T00:00:00"/>
    <s v="N/A"/>
    <m/>
    <s v="N/A*"/>
    <s v="Contrato Concluído"/>
    <n v="2112"/>
    <x v="2"/>
    <x v="0"/>
    <x v="0"/>
  </r>
  <r>
    <s v="2.113"/>
    <s v="COMPESA"/>
    <s v="Obras Complementares para o SES Caruaru e ETE Alto do Moura"/>
    <m/>
    <s v="Sistema Nacional (SN)"/>
    <n v="1"/>
    <n v="0"/>
    <n v="0"/>
    <n v="0"/>
    <s v="100%"/>
    <s v=""/>
    <s v="2.2.4.15"/>
    <s v="Ex-Post"/>
    <d v="1899-12-30T00:00:00"/>
    <d v="1899-12-30T00:00:00"/>
    <m/>
    <s v="N/A*"/>
    <s v="Processo Cancelado"/>
    <n v="2113"/>
    <x v="0"/>
    <x v="0"/>
    <x v="0"/>
  </r>
  <r>
    <s v="2.115"/>
    <s v="COMPESA"/>
    <s v="Aquisição de Equiipamentos e Materiais Complementares"/>
    <s v="Aquisição de Reservatórios Hidropneumáticos"/>
    <s v="Sistema Nacional (SN)"/>
    <n v="1"/>
    <n v="0"/>
    <n v="1112205.1165572894"/>
    <n v="1112.2051165572893"/>
    <s v="100%"/>
    <s v=""/>
    <s v="2.2.17.24"/>
    <s v="Ex-Post"/>
    <d v="1899-12-30T00:00:00"/>
    <d v="1899-12-30T00:00:00"/>
    <m/>
    <d v="1899-12-30T00:00:00"/>
    <s v="Previsto"/>
    <n v="2115"/>
    <x v="2"/>
    <x v="0"/>
    <x v="0"/>
  </r>
  <r>
    <s v="2.116"/>
    <s v="COMPESA"/>
    <s v="Aquisição de Equiipamentos e Materiais Complementares"/>
    <m/>
    <s v="Sistema Nacional (SN)"/>
    <n v="1"/>
    <n v="0"/>
    <n v="25275.23"/>
    <n v="25.275230000000001"/>
    <s v="100%"/>
    <s v=""/>
    <s v="2.2.17.25"/>
    <s v="Ex-Post"/>
    <d v="1899-12-30T00:00:00"/>
    <d v="2021-11-30T00:00:00"/>
    <m/>
    <s v="N/A*"/>
    <s v="Contrato Concluído"/>
    <n v="2116"/>
    <x v="2"/>
    <x v="0"/>
    <x v="0"/>
  </r>
  <r>
    <s v="SUBTOTAL"/>
    <m/>
    <m/>
    <m/>
    <m/>
    <m/>
    <m/>
    <n v="57214310.116476968"/>
    <n v="57214.310116476954"/>
    <n v="57214.310116476954"/>
    <n v="0"/>
    <m/>
    <m/>
    <m/>
    <m/>
    <m/>
    <m/>
    <m/>
    <m/>
    <x v="1"/>
    <x v="3"/>
    <x v="2"/>
  </r>
  <r>
    <n v="3"/>
    <s v="SERVIÇOS QUE NÃO SÃO CONSULTORIA"/>
    <m/>
    <m/>
    <m/>
    <m/>
    <m/>
    <m/>
    <m/>
    <m/>
    <m/>
    <m/>
    <m/>
    <m/>
    <m/>
    <m/>
    <m/>
    <m/>
    <m/>
    <x v="1"/>
    <x v="3"/>
    <x v="2"/>
  </r>
  <r>
    <s v="3.1"/>
    <s v="COMPESA"/>
    <s v="Fornecimento de passagens aéreas em apoio as ações do PSA IPOJUCA"/>
    <m/>
    <s v="Sistema Nacional (SN)"/>
    <n v="1"/>
    <s v="N/A"/>
    <n v="7395.4"/>
    <n v="7.3953999999999995"/>
    <s v="100%"/>
    <s v=""/>
    <s v="2.1.15.1"/>
    <s v="Sistema Nacional"/>
    <s v="N/A"/>
    <s v="N/A"/>
    <m/>
    <s v="N/A**"/>
    <s v="Contrato Concluído"/>
    <s v="3.01"/>
    <x v="3"/>
    <x v="1"/>
    <x v="0"/>
  </r>
  <r>
    <s v="3.2"/>
    <s v="APAC"/>
    <s v="Instalação de 140 telepluviômetros"/>
    <m/>
    <s v="Licitação Pública Nacional (LPN)"/>
    <n v="1"/>
    <s v="5487/2014"/>
    <n v="260539.53"/>
    <n v="260.53953000000001"/>
    <s v="100%"/>
    <s v=""/>
    <s v="2.3.6.2"/>
    <s v="Ex-Post"/>
    <d v="2014-10-14T00:00:00"/>
    <d v="2015-06-12T00:00:00"/>
    <m/>
    <s v="BRB2962"/>
    <s v="Contrato Concluído"/>
    <s v="3.02"/>
    <x v="3"/>
    <x v="2"/>
    <x v="0"/>
  </r>
  <r>
    <s v="3.3"/>
    <s v="COMPESA"/>
    <s v="Estudo para a avaliação dos ativos da  COMPESA"/>
    <m/>
    <s v="Sistema Nacional (SN)"/>
    <n v="1"/>
    <s v="3970/2012"/>
    <n v="946356.60999999975"/>
    <n v="946.3566099999997"/>
    <s v="100%"/>
    <s v=""/>
    <s v="2.1.1.1"/>
    <s v="Sistema Nacional"/>
    <d v="2012-10-01T00:00:00"/>
    <d v="2012-10-18T00:00:00"/>
    <m/>
    <s v="BRB2577"/>
    <s v="Contrato Concluído"/>
    <s v="3.03"/>
    <x v="3"/>
    <x v="1"/>
    <x v="0"/>
  </r>
  <r>
    <s v="3.4"/>
    <s v="APAC"/>
    <s v="Restauração Florestal de APPs de Cursos d´água e nascente na Bacia do Rio Ipojuca - Município de ipojuca"/>
    <m/>
    <s v="Licitação Pública Nacional (LPN)"/>
    <n v="1"/>
    <s v="6485/2016"/>
    <n v="115423.59001853669"/>
    <n v="115.42359001853669"/>
    <s v="100%"/>
    <s v=""/>
    <s v="2.3.2.2"/>
    <s v="Ex-Ante"/>
    <d v="2016-10-18T00:00:00"/>
    <d v="2017-10-20T00:00:00"/>
    <m/>
    <s v="BRB 3765"/>
    <s v="Contrato Concluído"/>
    <s v="3.04"/>
    <x v="3"/>
    <x v="2"/>
    <x v="0"/>
  </r>
  <r>
    <s v="3.5"/>
    <s v="COMPESA"/>
    <s v="Obras de ampliação/requalificação do SES de Caruaru - Limpeza, Desobstrução, Cadastramento e Filmagem da Rede existente."/>
    <m/>
    <s v="Licitação Pública Nacional (LPN)"/>
    <n v="1"/>
    <s v="6674/2017"/>
    <n v="192810.57018536754"/>
    <n v="192.81057018536754"/>
    <s v="100%"/>
    <s v=""/>
    <s v="2.2.4.3"/>
    <s v="Ex-Ante"/>
    <d v="2017-01-20T00:00:00"/>
    <d v="2017-07-06T00:00:00"/>
    <m/>
    <s v="BRB3743"/>
    <s v="Contrato Concluído"/>
    <s v="3.05"/>
    <x v="3"/>
    <x v="0"/>
    <x v="0"/>
  </r>
  <r>
    <s v="3.6"/>
    <s v="COMPESA"/>
    <s v="Construção dos Laboratórios Regionais de Análises de Água e de Esgoto"/>
    <m/>
    <s v="Licitação Pública Nacional (LPN)"/>
    <m/>
    <s v=""/>
    <n v="0"/>
    <n v="0"/>
    <s v="100%"/>
    <s v=""/>
    <s v="2.2.14.2"/>
    <s v="Ex-Post"/>
    <s v=""/>
    <d v="1899-12-30T00:00:00"/>
    <m/>
    <s v=""/>
    <s v="Processo Cancelado"/>
    <s v="3.06"/>
    <x v="3"/>
    <x v="0"/>
    <x v="0"/>
  </r>
  <r>
    <s v="3.7"/>
    <s v="APAC"/>
    <s v="Metodologia para pagamento - Apoio a Implementação das Ações do Projeto"/>
    <m/>
    <s v="Licitação Pública Nacional (LPN)"/>
    <m/>
    <s v=""/>
    <n v="0"/>
    <n v="0"/>
    <s v="100%"/>
    <s v=""/>
    <s v="2.3.1.2"/>
    <s v="Ex-Ante"/>
    <s v=""/>
    <d v="1899-12-30T00:00:00"/>
    <m/>
    <s v=""/>
    <s v="Processo Cancelado"/>
    <s v="3.07"/>
    <x v="3"/>
    <x v="2"/>
    <x v="0"/>
  </r>
  <r>
    <s v="3.8"/>
    <s v="COMPESA"/>
    <s v="Execução do Plano de Comunicação - Produção de Vídeos"/>
    <m/>
    <s v="Licitação Pública Nacional (LPN)"/>
    <n v="1"/>
    <s v="7234/2017"/>
    <n v="103112.26000000001"/>
    <n v="103.11226000000001"/>
    <s v="100%"/>
    <s v=""/>
    <s v="2.3.12.2.1"/>
    <s v="Ex-Post"/>
    <d v="2018-06-08T00:00:00"/>
    <d v="2018-11-21T00:00:00"/>
    <m/>
    <s v="N/A*"/>
    <s v="Contrato Concluído"/>
    <s v="3.08"/>
    <x v="3"/>
    <x v="2"/>
    <x v="0"/>
  </r>
  <r>
    <s v="3.9"/>
    <s v="COMPESA"/>
    <s v="Execução do Plano de Comunicação - Material de Divulgação"/>
    <s v="Lotes 1 e 4"/>
    <s v="Sistema Nacional (SN)"/>
    <n v="6"/>
    <s v="7224/2017"/>
    <n v="24896.31"/>
    <n v="24.89631"/>
    <s v="100%"/>
    <s v=""/>
    <s v="2.3.12.3.1"/>
    <s v="Sistema Nacional"/>
    <d v="2017-12-28T00:00:00"/>
    <d v="2018-04-19T00:00:00"/>
    <m/>
    <s v="N/A*"/>
    <s v="Contrato Concluído"/>
    <s v="3.09"/>
    <x v="3"/>
    <x v="2"/>
    <x v="0"/>
  </r>
  <r>
    <s v="3.10"/>
    <s v="CPRH"/>
    <s v="Calibração e aferição de equipamentos, vidraria e materiais de referências."/>
    <m/>
    <s v="Sistema Nacional (SN)"/>
    <m/>
    <s v=""/>
    <n v="0"/>
    <n v="0"/>
    <s v="100%"/>
    <s v=""/>
    <s v="2.3.15.5"/>
    <s v="Sistema Nacional"/>
    <s v=""/>
    <d v="1899-12-30T00:00:00"/>
    <m/>
    <s v=""/>
    <s v="Processo Cancelado"/>
    <s v="3.10"/>
    <x v="3"/>
    <x v="2"/>
    <x v="0"/>
  </r>
  <r>
    <s v="3.11"/>
    <s v="COMPESA"/>
    <s v="Serviços de Digitalização, Gestão e Guarda de Documentos da COMPESA"/>
    <m/>
    <s v="Contratação Direta (CD)"/>
    <n v="1"/>
    <s v="6625/2016"/>
    <n v="124073.35999999999"/>
    <n v="124.07335999999998"/>
    <s v="100%"/>
    <s v=""/>
    <s v="2.1.9.2"/>
    <s v="Ex-Ante"/>
    <d v="2016-11-03T00:00:00"/>
    <d v="2016-12-30T00:00:00"/>
    <m/>
    <s v="BRB3601"/>
    <s v="Contrato Concluído"/>
    <s v="3.11"/>
    <x v="3"/>
    <x v="1"/>
    <x v="0"/>
  </r>
  <r>
    <s v="3.12"/>
    <s v="COMPESA"/>
    <s v="Adequação e Movimentação do DataCenter da COMPESA"/>
    <s v="Fase 1 - Movimentação dos equipamentos do Datacenter Atual"/>
    <s v="Sistema Nacional (SN)"/>
    <m/>
    <s v=""/>
    <n v="0"/>
    <n v="0"/>
    <s v=""/>
    <s v="100%"/>
    <s v="2.1.12.3"/>
    <s v="Sistema Nacional"/>
    <s v=""/>
    <d v="1899-12-30T00:00:00"/>
    <m/>
    <s v=""/>
    <s v="Processo Cancelado"/>
    <s v="3.12"/>
    <x v="3"/>
    <x v="1"/>
    <x v="1"/>
  </r>
  <r>
    <s v="3.13"/>
    <s v="APAC"/>
    <s v="Restauração Florestal de APPs de Cursos d´água e nascente na Bacia do Rio Ipojuca - Outros Municípios da BRI"/>
    <m/>
    <s v="Licitação Pública Nacional (LPN)"/>
    <m/>
    <s v=""/>
    <n v="0"/>
    <n v="0"/>
    <s v="100%"/>
    <s v=""/>
    <s v="2.3.2.3"/>
    <s v="Ex-Post"/>
    <s v=""/>
    <d v="1899-12-30T00:00:00"/>
    <m/>
    <s v=""/>
    <s v="Processo Cancelado"/>
    <s v="3.13"/>
    <x v="3"/>
    <x v="2"/>
    <x v="0"/>
  </r>
  <r>
    <s v="3.14"/>
    <s v="APAC"/>
    <s v="Instalação de PCDs Hidrológicos"/>
    <m/>
    <s v="Comparação de Preços (CP) "/>
    <n v="1"/>
    <s v="6882/2017"/>
    <n v="28427.030185367516"/>
    <n v="28.427030185367517"/>
    <s v="100%"/>
    <s v=""/>
    <s v="2.3.6.4"/>
    <s v="Ex-Post"/>
    <d v="2017-08-20T00:00:00"/>
    <d v="2017-09-26T00:00:00"/>
    <m/>
    <s v="N/A*"/>
    <s v="Contrato Concluído"/>
    <s v="3.14"/>
    <x v="3"/>
    <x v="2"/>
    <x v="0"/>
  </r>
  <r>
    <s v="3.15"/>
    <s v="COMPESA"/>
    <s v="Serviços de Captação e Tratamento de imagens aéreas para apoio a elaboração de relatório de inspeção, fiscalização e monitoramento das atividade do programa."/>
    <m/>
    <s v="Comparação de Preços (CP) "/>
    <n v="1"/>
    <s v="6905/2017"/>
    <n v="26413.310000000005"/>
    <n v="26.413310000000006"/>
    <s v="100%"/>
    <s v=""/>
    <s v="2.3.11.1"/>
    <s v="Ex-Post"/>
    <d v="2017-03-30T00:00:00"/>
    <d v="2018-02-20T00:00:00"/>
    <m/>
    <s v="N/A*"/>
    <s v="Contrato Concluído"/>
    <s v="3.15"/>
    <x v="3"/>
    <x v="2"/>
    <x v="0"/>
  </r>
  <r>
    <s v="3.16"/>
    <s v="COMPESA"/>
    <s v="Modernização do Cadastro de Usuários de Água e Esgoto da COMPESA na BRI"/>
    <m/>
    <s v="Sistema Nacional (SN)"/>
    <n v="1"/>
    <s v="6506/2016"/>
    <n v="1037653.970889764"/>
    <n v="1037.653970889764"/>
    <s v="100%"/>
    <s v=""/>
    <s v="2.3.17.1"/>
    <s v="Sistema Nacional"/>
    <d v="2017-09-30T00:00:00"/>
    <d v="2017-01-13T00:00:00"/>
    <m/>
    <s v="N/A*"/>
    <s v="Contrato Concluído"/>
    <s v="3.16"/>
    <x v="3"/>
    <x v="2"/>
    <x v="0"/>
  </r>
  <r>
    <s v="3.17"/>
    <s v="COMPESA"/>
    <s v="Construção de Infraestrutura para alimentação em média tensão para as Estações de Bombeamento para adutora de Serro Azul."/>
    <m/>
    <s v="Contratação Direta (CD)"/>
    <n v="1"/>
    <s v=""/>
    <n v="521833.01"/>
    <n v="521.83301000000006"/>
    <s v="100%"/>
    <s v=""/>
    <s v="2.2.17.7"/>
    <s v="Ex-Ante"/>
    <s v=""/>
    <d v="2020-03-21T00:00:00"/>
    <m/>
    <d v="1899-12-30T00:00:00"/>
    <s v="Contrato Concluído"/>
    <s v="3.17"/>
    <x v="3"/>
    <x v="0"/>
    <x v="0"/>
  </r>
  <r>
    <s v="3.18"/>
    <s v="COMPESA"/>
    <s v="Implantação do Sistema de Supervisão e Controle da Adutora de Serro Azul (Automação)"/>
    <m/>
    <s v="Licitação Pública Nacional (LPN)"/>
    <n v="1"/>
    <s v="7448/2018"/>
    <n v="634344.72863368737"/>
    <n v="634.3447286336874"/>
    <s v="100%"/>
    <s v=""/>
    <s v="2.2.17.8"/>
    <s v="Ex-Post"/>
    <d v="2018-05-12T00:00:00"/>
    <d v="2018-08-16T00:00:00"/>
    <m/>
    <s v="N/A*"/>
    <s v="Contrato em Execução"/>
    <s v="3.18"/>
    <x v="3"/>
    <x v="0"/>
    <x v="0"/>
  </r>
  <r>
    <s v="3.19"/>
    <s v="COMPESA"/>
    <s v="Execução de Projeto de Manejo de Fauna"/>
    <m/>
    <s v="Licitação Pública Nacional (LPN)"/>
    <m/>
    <s v=""/>
    <n v="0"/>
    <n v="0"/>
    <s v="100%"/>
    <s v=""/>
    <s v="2.2.17.9"/>
    <s v="Ex-Post"/>
    <s v=""/>
    <d v="1899-12-30T00:00:00"/>
    <m/>
    <s v=""/>
    <s v="Processo Cancelado"/>
    <s v="3.19"/>
    <x v="3"/>
    <x v="0"/>
    <x v="0"/>
  </r>
  <r>
    <s v="3.20"/>
    <s v="COMPESA"/>
    <s v="Implantação do Projeto de Compensação e Reposição Florestal para a adutora de Serro Azul"/>
    <m/>
    <s v="Licitação Pública Nacional (LPN)"/>
    <n v="1"/>
    <s v="7659/2018"/>
    <n v="152854.28000000003"/>
    <n v="152.85428000000002"/>
    <s v="100%"/>
    <s v=""/>
    <s v="2.3.2.6"/>
    <s v="Ex-Post"/>
    <d v="2018-11-10T00:00:00"/>
    <d v="2019-02-20T00:00:00"/>
    <m/>
    <s v="N/A*"/>
    <s v="Contrato Concluído"/>
    <s v="3.20"/>
    <x v="3"/>
    <x v="2"/>
    <x v="0"/>
  </r>
  <r>
    <s v="3.21"/>
    <s v="COMPESA"/>
    <s v="Execução do Plano de Comunicação - Captação, Produção e Desenvolvimento de novos conteúdos interativos do Universo Compesa"/>
    <m/>
    <s v="Contratação Direta (CD)"/>
    <n v="1"/>
    <s v="6986/2017"/>
    <n v="55171.020000000004"/>
    <n v="55.171020000000006"/>
    <s v="100%"/>
    <s v=""/>
    <s v="2.3.12.2.2"/>
    <s v="Ex-Ante"/>
    <d v="2017-04-06T00:00:00"/>
    <d v="2018-04-19T00:00:00"/>
    <m/>
    <s v="BRB3813"/>
    <s v="Contrato Concluído"/>
    <s v="3.21"/>
    <x v="3"/>
    <x v="2"/>
    <x v="0"/>
  </r>
  <r>
    <s v="3.22"/>
    <s v="APAC"/>
    <s v="Restauração Florestal de APPs de Cursos d´água e nascente na Bacia do Rio Ipojuca - Pré-Plantio e Plantio "/>
    <m/>
    <s v="Licitação Pública Nacional (LPN)"/>
    <n v="1"/>
    <s v="7948/2019"/>
    <n v="521256.62018536759"/>
    <n v="521.25662018536764"/>
    <s v="100%"/>
    <s v=""/>
    <s v="2.3.2.5"/>
    <s v="Ex-Post"/>
    <d v="2019-02-23T00:00:00"/>
    <d v="2019-06-19T00:00:00"/>
    <m/>
    <s v="N/A*"/>
    <s v="Contrato Concluído"/>
    <s v="3.22"/>
    <x v="3"/>
    <x v="2"/>
    <x v="0"/>
  </r>
  <r>
    <s v="3.23"/>
    <s v="APAC"/>
    <s v="Restauração Florestal de APPs de Cursos d´água e nascente na Bacia do Rio Ipojuca - Cercamento "/>
    <m/>
    <s v="Comparação de Preços (CP) "/>
    <n v="1"/>
    <s v="7960/2019"/>
    <n v="247493.65000000002"/>
    <n v="247.49365000000003"/>
    <s v="100%"/>
    <s v=""/>
    <s v="2.3.2.4"/>
    <s v="Ex-Post"/>
    <d v="2019-03-01T00:00:00"/>
    <d v="2019-07-05T00:00:00"/>
    <m/>
    <s v="N/A*"/>
    <s v="Contrato Concluído"/>
    <s v="3.23"/>
    <x v="3"/>
    <x v="2"/>
    <x v="0"/>
  </r>
  <r>
    <s v="3.24"/>
    <s v="COMPESA"/>
    <s v="Obras de ampliação/requalificação do SES de Caruaru - Limpeza, Desobstrução, Cadastramento e Filmagem da Rede 2ª Etapa"/>
    <m/>
    <s v="Licitação Pública Nacional (LPN)"/>
    <m/>
    <s v=""/>
    <n v="0"/>
    <n v="0"/>
    <s v="100%"/>
    <s v=""/>
    <s v="2.2.4.12"/>
    <s v="Ex-Post"/>
    <s v=""/>
    <d v="1899-12-30T00:00:00"/>
    <m/>
    <s v=""/>
    <s v="Processo Cancelado"/>
    <s v="3.24"/>
    <x v="3"/>
    <x v="0"/>
    <x v="0"/>
  </r>
  <r>
    <s v="3.25"/>
    <s v="COMPESA"/>
    <s v="Obras de implantação do SES Escada 1ª Etapa - Limpeza, Desobstrução, Cadastramento da Rede existente"/>
    <m/>
    <s v="Licitação Pública Nacional (LPN)"/>
    <m/>
    <s v=""/>
    <n v="0"/>
    <n v="0"/>
    <s v="100%"/>
    <s v=""/>
    <s v="2.2.8.9"/>
    <s v="Ex-Post"/>
    <s v=""/>
    <d v="1899-12-30T00:00:00"/>
    <m/>
    <s v=""/>
    <s v="Processo Cancelado"/>
    <s v="3.25"/>
    <x v="3"/>
    <x v="0"/>
    <x v="0"/>
  </r>
  <r>
    <s v="3.26"/>
    <s v="COMPESA"/>
    <s v="Obras do Sistema de Esgotamento Sanitário da Cidade de Sanharó - .Obras de Implantação da ETE Sanharó - Nova Licitação."/>
    <m/>
    <s v="Licitação Pública Nacional (LPN)"/>
    <n v="1"/>
    <s v="7884/2019"/>
    <n v="1173395.5500000003"/>
    <n v="1173.3955500000002"/>
    <s v="100%"/>
    <s v=""/>
    <s v="2.2.7.7"/>
    <s v="Ex-Post"/>
    <d v="2019-01-09T00:00:00"/>
    <d v="2019-05-17T00:00:00"/>
    <m/>
    <s v="N/A*"/>
    <s v="Contrato Concluído"/>
    <s v="3.26"/>
    <x v="3"/>
    <x v="0"/>
    <x v="0"/>
  </r>
  <r>
    <s v="3.27"/>
    <s v="COMPESA"/>
    <s v="Obras de Implantação da ETE do SES Alto do Moura e Rendeiras"/>
    <m/>
    <s v="Licitação Pública Nacional (LPN)"/>
    <n v="1"/>
    <s v="8005/2019"/>
    <n v="393066.41"/>
    <n v="393.06640999999996"/>
    <s v="100%"/>
    <s v=""/>
    <s v="2.2.4.11"/>
    <s v="Ex-Post"/>
    <d v="2019-03-25T00:00:00"/>
    <d v="2019-10-15T00:00:00"/>
    <m/>
    <s v="N/A*"/>
    <s v="Contrato Concluído"/>
    <s v="3.27"/>
    <x v="3"/>
    <x v="0"/>
    <x v="0"/>
  </r>
  <r>
    <s v="3.28"/>
    <s v="COMPESA"/>
    <s v="Execução do Plano de Comunicação - Unidade Móvel de Educação Sócio-Ambiental"/>
    <m/>
    <s v="Licitação Pública Nacional (LPN)"/>
    <n v="1"/>
    <s v="8349/2020"/>
    <n v="241868.13"/>
    <n v="241.86813000000001"/>
    <s v="100%"/>
    <s v=""/>
    <s v="2.3.12.5"/>
    <s v="Ex-Post"/>
    <s v=""/>
    <d v="2020-06-18T00:00:00"/>
    <m/>
    <s v="N/A*"/>
    <s v="Contrato Concluído"/>
    <s v="3.28"/>
    <x v="3"/>
    <x v="2"/>
    <x v="0"/>
  </r>
  <r>
    <s v="3.29"/>
    <s v="COMPESA"/>
    <s v="Serviços de transporte de água potável por meio de caminhão pipa"/>
    <s v="Credenciamento de Pessoas Físicas e Jurídicas"/>
    <s v="Contratação Direta (CD)"/>
    <n v="6"/>
    <n v="0"/>
    <n v="1186831.1700000011"/>
    <n v="1186.8311700000011"/>
    <s v="100%"/>
    <s v=""/>
    <s v="2.2.26.1"/>
    <s v="Ex-Ante"/>
    <d v="1899-12-30T00:00:00"/>
    <d v="1899-12-30T00:00:00"/>
    <s v="Credenciamento COMPESA"/>
    <s v=""/>
    <s v="Contrato Concluído"/>
    <s v="3.29"/>
    <x v="3"/>
    <x v="0"/>
    <x v="0"/>
  </r>
  <r>
    <s v="3.30"/>
    <s v="COMPESA"/>
    <s v="Contratação de serviço técnico não especializado para apoio a continuidade do Projetos Executivos de Ramais Condominiais (PERC)"/>
    <m/>
    <s v="Licitação Pública Nacional (LPN)"/>
    <n v="1"/>
    <n v="0"/>
    <n v="0"/>
    <n v="0"/>
    <s v="100%"/>
    <s v=""/>
    <s v="2.2.18.4"/>
    <s v="Ex-Post"/>
    <d v="1899-12-30T00:00:00"/>
    <d v="1899-12-30T00:00:00"/>
    <m/>
    <s v=""/>
    <s v="Processo Cancelado"/>
    <s v="3.30"/>
    <x v="3"/>
    <x v="0"/>
    <x v="0"/>
  </r>
  <r>
    <s v="SUBTOTAL"/>
    <m/>
    <m/>
    <m/>
    <m/>
    <m/>
    <m/>
    <n v="7995216.5100980923"/>
    <n v="7995.2165100980928"/>
    <n v="7995.2165100980928"/>
    <n v="0"/>
    <m/>
    <m/>
    <m/>
    <m/>
    <m/>
    <m/>
    <m/>
    <m/>
    <x v="1"/>
    <x v="3"/>
    <x v="2"/>
  </r>
  <r>
    <n v="4"/>
    <s v="CONSULTORIA FIRMAS"/>
    <m/>
    <m/>
    <m/>
    <m/>
    <m/>
    <m/>
    <m/>
    <m/>
    <m/>
    <m/>
    <m/>
    <m/>
    <m/>
    <m/>
    <m/>
    <m/>
    <m/>
    <x v="1"/>
    <x v="3"/>
    <x v="2"/>
  </r>
  <r>
    <s v="4.1"/>
    <s v="COMPESA"/>
    <s v="Apoio à UGP para o Gerenciamento do Programa "/>
    <m/>
    <s v="Seleção Baseada na Qualidade e Custo  (SBQC)"/>
    <n v="1"/>
    <s v="5053/2014"/>
    <n v="12831449.850232808"/>
    <n v="12831.449850232808"/>
    <s v="100%"/>
    <s v=""/>
    <s v="1.1.1.1"/>
    <s v="Ex-Ante"/>
    <d v="2013-09-20T00:00:00"/>
    <d v="2014-08-14T00:00:00"/>
    <m/>
    <s v="BR10648"/>
    <s v="Contrato em Execução"/>
    <s v="4.01"/>
    <x v="4"/>
    <x v="4"/>
    <x v="0"/>
  </r>
  <r>
    <s v="4.2"/>
    <s v="COMPESA"/>
    <s v="Apoio à UGP para a Supervisão de Obras "/>
    <m/>
    <s v="Seleção Baseada na Qualidade e Custo  (SBQC)"/>
    <n v="1"/>
    <s v="5492/2014"/>
    <n v="7733729.4199999999"/>
    <n v="7733.7294199999997"/>
    <s v="100%"/>
    <s v=""/>
    <s v="1.1.3.1"/>
    <s v="Ex-Ante"/>
    <d v="2014-03-11T00:00:00"/>
    <d v="2015-07-13T00:00:00"/>
    <m/>
    <s v="BRB2902"/>
    <s v="Contrato Concluído"/>
    <s v="4.02"/>
    <x v="4"/>
    <x v="4"/>
    <x v="0"/>
  </r>
  <r>
    <s v="4.3"/>
    <s v="COMPESA"/>
    <s v="Elaboração de projetos arquitetônicos e complementares para construção de almoxarifados regionais em Caruaru e Petrolina e projetos de reforma/adequação de almoxarifados regionais"/>
    <m/>
    <s v="Seleção Baseada na Qualidade e Custo  (SBQC)"/>
    <n v="1"/>
    <s v="5693/2015"/>
    <n v="206374.60018536751"/>
    <n v="206.37460018536751"/>
    <s v="100%"/>
    <s v=""/>
    <s v="2.1.6.1"/>
    <s v="Ex-Post"/>
    <d v="2014-11-28T00:00:00"/>
    <d v="2016-02-19T00:00:00"/>
    <m/>
    <s v="BR11374"/>
    <s v="Contrato Concluído"/>
    <s v="4.03"/>
    <x v="4"/>
    <x v="1"/>
    <x v="0"/>
  </r>
  <r>
    <s v="4.4"/>
    <s v="COMPESA"/>
    <s v="Sistema de Gestão Ambiental da Compesa"/>
    <m/>
    <s v="Seleção Baseada na Qualidade e Custo  (SBQC)"/>
    <n v="1"/>
    <s v="6249/2015"/>
    <n v="455153.94999999995"/>
    <n v="455.15394999999995"/>
    <s v="100%"/>
    <s v=""/>
    <s v="2.1.9.1"/>
    <s v="Ex-Post"/>
    <d v="2015-01-16T00:00:00"/>
    <d v="2016-06-30T00:00:00"/>
    <m/>
    <s v="BR11482"/>
    <s v="Contrato Concluído"/>
    <s v="4.04"/>
    <x v="4"/>
    <x v="1"/>
    <x v="0"/>
  </r>
  <r>
    <s v="4.5"/>
    <s v="COMPESA"/>
    <s v="Elaboração de Diagnóstico, RTP, Projeto Básico e estudos complementares para implantação do SES de Belo Jardim e Bezerros"/>
    <m/>
    <s v="Seleção Baseada na Qualidade e Custo  (SBQC)"/>
    <n v="2"/>
    <s v="5650/2015"/>
    <n v="742663.38018536754"/>
    <n v="742.66338018536749"/>
    <s v="100%"/>
    <s v=""/>
    <s v="2.2.2.1"/>
    <s v="Ex-Ante"/>
    <d v="2014-03-20T00:00:00"/>
    <d v="2016-03-14T00:00:00"/>
    <m/>
    <s v="BR11440"/>
    <s v="Contrato Concluído"/>
    <s v="4.05"/>
    <x v="4"/>
    <x v="0"/>
    <x v="0"/>
  </r>
  <r>
    <s v="4.6"/>
    <s v="COMPESA"/>
    <s v="Elaboração de Diagnóstico, RTP, Projeto Básico e estudos complementares para implantação do SES de Caruaru"/>
    <m/>
    <s v="Seleção Baseada na Qualidade e Custo  (SBQC)"/>
    <n v="1"/>
    <s v="5649/2015"/>
    <n v="1165396.3599999999"/>
    <n v="1165.39636"/>
    <s v="100%"/>
    <s v=""/>
    <s v="2.2.4.1"/>
    <s v="Ex-Ante"/>
    <d v="2014-08-14T00:00:00"/>
    <d v="2016-06-30T00:00:00"/>
    <m/>
    <s v="BR11489"/>
    <s v="Contrato Concluído"/>
    <s v="4.06"/>
    <x v="4"/>
    <x v="0"/>
    <x v="0"/>
  </r>
  <r>
    <s v="4.7"/>
    <s v="COMPESA"/>
    <s v="Elaboração do Plano de comunicação para os usuários da bacia do rio Ipojuca (BRI) "/>
    <m/>
    <s v="Seleção Baseada na Qualificação do Consultor (SQC)"/>
    <n v="1"/>
    <s v="5445/2014"/>
    <n v="118768.79999999999"/>
    <n v="118.76879999999998"/>
    <s v="100%"/>
    <s v=""/>
    <s v="2.3.12.1"/>
    <s v="Ex-Ante"/>
    <d v="2014-03-20T00:00:00"/>
    <d v="2015-03-27T00:00:00"/>
    <m/>
    <s v="BR10963"/>
    <s v="Contrato Concluído"/>
    <s v="4.07"/>
    <x v="4"/>
    <x v="2"/>
    <x v="0"/>
  </r>
  <r>
    <s v="4.8"/>
    <s v="CPRH"/>
    <s v="Estruturação do monitoramento da qualidade de água na BRI - CPRH - Contratação de empresa de consultoria para implementação do Programa da Qualidade ( Laboratorio)"/>
    <m/>
    <s v="Seleção Baseada na Qualificação do Consultor (SQC)"/>
    <n v="1"/>
    <s v="5636/2015"/>
    <n v="55726.54"/>
    <n v="55.72654"/>
    <s v="100%"/>
    <s v=""/>
    <s v="2.3.15.2"/>
    <s v="Ex-Post"/>
    <d v="2014-09-09T00:00:00"/>
    <d v="2015-12-15T00:00:00"/>
    <m/>
    <s v="BR11208"/>
    <s v="Contrato Concluído"/>
    <s v="4.08"/>
    <x v="4"/>
    <x v="2"/>
    <x v="0"/>
  </r>
  <r>
    <s v="4.9"/>
    <s v="CPRH"/>
    <s v="Estruturação do monitoramento da qualidade de água na BRI - CPRH Contratação de empresa consultora para realizar o diagnóstico da situação ambiental atual da BRI. "/>
    <m/>
    <s v="Seleção Baseada na Qualidade e Custo  (SBQC)"/>
    <n v="1"/>
    <s v="5879/2015"/>
    <n v="259314.41"/>
    <n v="259.31441000000001"/>
    <s v="100%"/>
    <s v=""/>
    <s v="2.3.15.3"/>
    <s v="Ex-Post"/>
    <d v="2014-10-01T00:00:00"/>
    <d v="2016-08-16T00:00:00"/>
    <m/>
    <s v="BR11564"/>
    <s v="Contrato Concluído"/>
    <s v="4.09"/>
    <x v="4"/>
    <x v="2"/>
    <x v="0"/>
  </r>
  <r>
    <s v="4.10"/>
    <s v="COMPESA"/>
    <s v="Elaboração dos projetos arquitetônicos dos núcleos de manutenção dos SES"/>
    <m/>
    <s v="Seleção Baseada na Qualificação do Consultor (SQC)"/>
    <n v="1"/>
    <s v="6709/2017"/>
    <n v="99485.61"/>
    <n v="99.485609999999994"/>
    <s v="100%"/>
    <s v=""/>
    <s v="2.2.15.9"/>
    <s v="Ex-Ante"/>
    <d v="2016-10-28T00:00:00"/>
    <d v="2017-07-14T00:00:00"/>
    <m/>
    <s v="BR11830"/>
    <s v="Contrato Concluído"/>
    <s v="4.10"/>
    <x v="4"/>
    <x v="0"/>
    <x v="0"/>
  </r>
  <r>
    <s v="4.11"/>
    <s v="COMPESA"/>
    <s v="Auditoria independente externa"/>
    <m/>
    <s v="Contratação Direta (CD)"/>
    <n v="1"/>
    <s v="6541/2016_x000a_6752/2017"/>
    <n v="321106.68838016136"/>
    <n v="321.10668838016136"/>
    <s v="100%"/>
    <s v=""/>
    <s v="3.1.1.1"/>
    <s v="Ex-Ante"/>
    <s v="N/A"/>
    <d v="2017-02-22T00:00:00"/>
    <m/>
    <s v="BR11763"/>
    <s v="Contrato em Execução"/>
    <s v="4.11"/>
    <x v="4"/>
    <x v="5"/>
    <x v="0"/>
  </r>
  <r>
    <s v="4.12"/>
    <s v="COMPESA"/>
    <s v="PERC (Projetos Executivos de Ramais Condominiais) para as Obras do SES de Gravatá 1ª Etapa e do SES de Tacaimbó"/>
    <m/>
    <s v="Seleção Baseada na Qualidade e Custo  (SBQC)"/>
    <n v="2"/>
    <s v="5594/2014"/>
    <n v="1538176.4101853676"/>
    <n v="1538.1764101853676"/>
    <s v="100%"/>
    <s v=""/>
    <s v="2.2.3.4"/>
    <s v="Ex-Ante"/>
    <d v="2014-03-20T00:00:00"/>
    <d v="2015-08-24T00:00:00"/>
    <m/>
    <s v="BR11053"/>
    <s v="Contrato Concluído"/>
    <s v="4.12"/>
    <x v="4"/>
    <x v="0"/>
    <x v="0"/>
  </r>
  <r>
    <s v="4.13"/>
    <s v="COMPESA"/>
    <s v="PERC (Projetos Executivos de Ramais Condominiais) para as Obras do SES de Sanharó"/>
    <m/>
    <s v="Seleção Baseada na Qualidade e Custo  (SBQC)"/>
    <n v="1"/>
    <s v="06656/2017"/>
    <n v="775851.78018536745"/>
    <n v="775.85178018536749"/>
    <s v="100%"/>
    <s v=""/>
    <s v="2.2.7.4"/>
    <s v="Ex-Post"/>
    <d v="2015-04-15T00:00:00"/>
    <d v="2017-06-14T00:00:00"/>
    <m/>
    <s v="N/A*"/>
    <s v="Contrato Concluído"/>
    <s v="4.13"/>
    <x v="4"/>
    <x v="0"/>
    <x v="0"/>
  </r>
  <r>
    <s v="4.14"/>
    <s v="COMPESA"/>
    <s v="PERC (Projetos Executivos de Ramais Condominiais) para as Obras do SES - Escada 1ª Etapa"/>
    <m/>
    <s v="Seleção Baseada na Qualidade e Custo  (SBQC)"/>
    <n v="1"/>
    <s v="6774/2017"/>
    <n v="562906.10018536751"/>
    <n v="562.90610018536756"/>
    <s v="100%"/>
    <s v=""/>
    <s v="2.2.8.3"/>
    <s v="Ex-Post"/>
    <d v="2016-05-18T00:00:00"/>
    <d v="2017-08-01T00:00:00"/>
    <m/>
    <s v="N/A*"/>
    <s v="Contrato Concluído"/>
    <s v="4.14"/>
    <x v="4"/>
    <x v="0"/>
    <x v="0"/>
  </r>
  <r>
    <s v="4.15"/>
    <s v="APAC"/>
    <s v="Estudo de concepção dos parques de Bezerros, Caruaru e São Caetano"/>
    <m/>
    <s v="Seleção Baseada na Qualificação do Consultor (SQC)"/>
    <n v="1"/>
    <s v="5444/2014"/>
    <n v="89866.15"/>
    <n v="89.86614999999999"/>
    <s v="100%"/>
    <s v=""/>
    <s v="2.3.3.1"/>
    <s v="Ex-Post"/>
    <d v="2014-07-23T00:00:00"/>
    <d v="2015-06-12T00:00:00"/>
    <m/>
    <s v="BR11010"/>
    <s v="Contrato Concluído"/>
    <s v="4.15"/>
    <x v="4"/>
    <x v="2"/>
    <x v="0"/>
  </r>
  <r>
    <s v="4.16"/>
    <s v="APAC"/>
    <s v="Elaboração de proposta de enquadramento dos cursos d'água da bacia hidrográfica do Rio Ipojuca"/>
    <m/>
    <s v="Seleção Baseada na Qualidade e Custo  (SBQC)"/>
    <n v="1"/>
    <s v="6116/2016"/>
    <n v="805872.3008712274"/>
    <n v="805.87230087122737"/>
    <s v="100%"/>
    <s v=""/>
    <s v="2.3.4.1"/>
    <s v="Ex-Ante"/>
    <d v="2015-04-22T00:00:00"/>
    <d v="2017-03-07T00:00:00"/>
    <m/>
    <s v="BR11749_x000a_BR11774"/>
    <s v="Contrato Concluído"/>
    <s v="4.16"/>
    <x v="4"/>
    <x v="2"/>
    <x v="0"/>
  </r>
  <r>
    <s v="4.17"/>
    <s v="COMPESA"/>
    <s v="Avaliação Econômica de Tacaimbó"/>
    <m/>
    <s v="Seleção Baseada na Qualificação do Consultor (SQC)"/>
    <n v="1"/>
    <s v="5551/2014"/>
    <n v="62267.5"/>
    <n v="62.267499999999998"/>
    <s v="100%"/>
    <s v=""/>
    <s v="2.3.16.1"/>
    <s v="Ex-Post"/>
    <d v="2014-08-19T00:00:00"/>
    <d v="2015-04-20T00:00:00"/>
    <m/>
    <s v="BR10969"/>
    <s v="Contrato Concluído"/>
    <s v="4.17"/>
    <x v="4"/>
    <x v="2"/>
    <x v="0"/>
  </r>
  <r>
    <s v="4.18"/>
    <s v="APAC"/>
    <s v="Elaboração de Proposta de sistema de outorga de lançamentos de efluentes de ETE"/>
    <m/>
    <s v="Seleção Baseada na Qualidade e Custo  (SBQC)"/>
    <n v="1"/>
    <s v="5619/2015"/>
    <n v="318550.39"/>
    <n v="318.55038999999999"/>
    <s v="100%"/>
    <s v=""/>
    <s v="2.3.5.1"/>
    <s v="Ex-Post"/>
    <d v="2014-10-01T00:00:00"/>
    <d v="2016-04-01T00:00:00"/>
    <m/>
    <s v="BR11427"/>
    <s v="Contrato Concluído"/>
    <s v="4.18"/>
    <x v="4"/>
    <x v="2"/>
    <x v="0"/>
  </r>
  <r>
    <s v="4.19"/>
    <s v="COMPESA"/>
    <s v="Elaboração de Diagnóstico, RTP, Projeto Básico e estudos complementares para implantação do SES de Gravatá 2ª Etapa"/>
    <m/>
    <s v="Seleção Baseada na Qualidade e Custo  (SBQC)"/>
    <n v="1"/>
    <s v="5779/2015"/>
    <n v="967134.80000000016"/>
    <n v="967.13480000000015"/>
    <s v="100%"/>
    <s v=""/>
    <s v="2.2.3.1"/>
    <s v="Ex-Post"/>
    <d v="2015-02-04T00:00:00"/>
    <d v="2017-03-14T00:00:00"/>
    <m/>
    <s v="N/A*"/>
    <s v="Contrato Concluído"/>
    <s v="4.19"/>
    <x v="4"/>
    <x v="0"/>
    <x v="0"/>
  </r>
  <r>
    <s v="4.20"/>
    <s v="COMPESA"/>
    <s v="Elaboração de Diagnóstico, RTP, Projeto Básico e estudos complementares para implantação do SES de Poção, Chã Grande e Primavera"/>
    <m/>
    <s v="Seleção Baseada na Qualidade e Custo  (SBQC)"/>
    <n v="1"/>
    <s v="6788/2017"/>
    <n v="770549.31"/>
    <n v="770.5493100000001"/>
    <s v="100%"/>
    <s v=""/>
    <s v="2.2.1.1"/>
    <s v="Ex-Post"/>
    <d v="2015-09-15T00:00:00"/>
    <d v="2017-12-07T00:00:00"/>
    <m/>
    <s v="N/A*"/>
    <s v="Contrato Concluído"/>
    <s v="4.20"/>
    <x v="4"/>
    <x v="0"/>
    <x v="0"/>
  </r>
  <r>
    <s v="4.21"/>
    <s v="COMPESA"/>
    <s v="Contratação de Consultoria para Modernização da Gestão de Manutenção das redes e ramais de água e esgoto"/>
    <m/>
    <s v="Seleção Baseada na Qualificação do Consultor (SQC)"/>
    <n v="1"/>
    <s v="6273/2016"/>
    <n v="241574.67999999991"/>
    <n v="241.57467999999992"/>
    <s v="100%"/>
    <s v=""/>
    <s v="2.1.7.1"/>
    <s v="Ex-Ante"/>
    <d v="2016-02-24T00:00:00"/>
    <d v="2016-10-04T00:00:00"/>
    <m/>
    <s v="BR11693"/>
    <s v="Contrato Concluído"/>
    <s v="4.21"/>
    <x v="4"/>
    <x v="1"/>
    <x v="0"/>
  </r>
  <r>
    <s v="4.22"/>
    <s v="APAC"/>
    <s v="Plano de Conservação e Uso do Entorno dos Reservatórios Artificiais - PACUERA"/>
    <m/>
    <s v="Seleção Baseada na Qualidade e Custo  (SBQC)"/>
    <n v="1"/>
    <s v="5620/2015"/>
    <n v="125665.83"/>
    <n v="125.66583"/>
    <s v="100%"/>
    <s v=""/>
    <s v="2.3.2.1"/>
    <s v="Ex-Post"/>
    <d v="2014-10-01T00:00:00"/>
    <d v="2016-05-25T00:00:00"/>
    <m/>
    <s v="BR11470"/>
    <s v="Contrato Concluído"/>
    <s v="4.22"/>
    <x v="4"/>
    <x v="2"/>
    <x v="0"/>
  </r>
  <r>
    <s v="4.23"/>
    <s v="APAC"/>
    <s v="Projeto executivo de pagamento por serviços ambientais - Produtor de Água - Açude Bitury"/>
    <m/>
    <s v="Contratação Direta (CD)"/>
    <n v="1"/>
    <s v="6732/2017"/>
    <n v="224421.84"/>
    <n v="224.42184"/>
    <s v="100%"/>
    <s v=""/>
    <s v="2.3.1.1"/>
    <s v="Ex-Ante"/>
    <d v="2016-09-06T00:00:00"/>
    <d v="2017-11-14T00:00:00"/>
    <m/>
    <s v="BR11926"/>
    <s v="Contrato Concluído"/>
    <s v="4.23"/>
    <x v="4"/>
    <x v="2"/>
    <x v="0"/>
  </r>
  <r>
    <s v="4.24"/>
    <s v="APAC"/>
    <s v="Elaboração dos Projetos Básicos e Executivos dos Parques de Bezerros, Caruaru e São Caetano."/>
    <m/>
    <s v="Seleção Baseada na Qualidade e Custo  (SBQC)"/>
    <n v="1"/>
    <s v="6953/2017"/>
    <n v="124774.04000000001"/>
    <n v="124.77404000000001"/>
    <s v="100%"/>
    <s v=""/>
    <s v="2.3.3.2"/>
    <s v="Ex-Ante"/>
    <d v="2016-12-20T00:00:00"/>
    <d v="2018-03-15T00:00:00"/>
    <m/>
    <s v="BR11923"/>
    <s v="Contrato Concluído"/>
    <s v="4.24"/>
    <x v="4"/>
    <x v="2"/>
    <x v="0"/>
  </r>
  <r>
    <s v="4.25"/>
    <s v="CPRH"/>
    <s v="Planejamento Estratégico da CPRH"/>
    <m/>
    <s v="Seleção Baseada na Qualidade e Custo  (SBQC)"/>
    <n v="1"/>
    <s v="6375/2016"/>
    <n v="493556.00018536753"/>
    <n v="493.55600018536751"/>
    <s v="100%"/>
    <s v=""/>
    <s v="2.3.13.1"/>
    <s v="Ex-Ante"/>
    <d v="2016-04-05T00:00:00"/>
    <d v="2017-10-02T00:00:00"/>
    <m/>
    <s v="BR11889"/>
    <s v="Contrato Concluído"/>
    <s v="4.25"/>
    <x v="4"/>
    <x v="2"/>
    <x v="0"/>
  </r>
  <r>
    <s v="4.26"/>
    <s v="CPRH"/>
    <s v="Ipojuca Digital - Criação de Plataforma para Disponibilização de Dados Referenciados Geograficamente (Mapeamento de Fontes Poluidoras)"/>
    <m/>
    <s v="Seleção Baseada na Qualificação do Consultor (SQC)"/>
    <n v="1"/>
    <s v="6627/2016"/>
    <n v="205256.5601853675"/>
    <n v="205.2565601853675"/>
    <s v="100%"/>
    <s v=""/>
    <s v="2.3.13.2"/>
    <s v="Ex-Ante"/>
    <d v="2016-07-08T00:00:00"/>
    <d v="2017-10-25T00:00:00"/>
    <m/>
    <s v="BR11855"/>
    <s v="Contrato Concluído"/>
    <s v="4.26"/>
    <x v="4"/>
    <x v="2"/>
    <x v="0"/>
  </r>
  <r>
    <s v="4.27"/>
    <s v="COMPESA"/>
    <s v="Modernização do Sistema Integrado de Gestão Empresarial da COMPESA (ALPHA)"/>
    <s v="Atualização do software ERP"/>
    <s v="Contratação Direta (CD)"/>
    <n v="1"/>
    <s v="6523/2016"/>
    <n v="541370.46000000008"/>
    <n v="541.37046000000009"/>
    <s v="100%"/>
    <s v=""/>
    <s v="2.1.12.2"/>
    <s v="Ex-Ante"/>
    <d v="2016-11-03T00:00:00"/>
    <d v="2016-11-04T00:00:00"/>
    <m/>
    <s v="BR11687"/>
    <s v="Contrato Concluído"/>
    <s v="4.27"/>
    <x v="4"/>
    <x v="1"/>
    <x v="0"/>
  </r>
  <r>
    <s v="4.28"/>
    <s v="COMPESA"/>
    <s v="PERC (Projetos Executivos de Ramais Condominiais) para as Obras do SES de Caruaru (Recursos BID)"/>
    <m/>
    <s v="Seleção Baseada na Qualidade e Custo  (SBQC)"/>
    <m/>
    <s v=""/>
    <n v="0"/>
    <n v="0"/>
    <s v="100%"/>
    <s v=""/>
    <s v="2.2.4.4"/>
    <s v="Ex-Post"/>
    <s v=""/>
    <d v="1899-12-30T00:00:00"/>
    <m/>
    <s v=""/>
    <s v="Processo Cancelado"/>
    <s v="4.28"/>
    <x v="4"/>
    <x v="0"/>
    <x v="0"/>
  </r>
  <r>
    <s v="4.29"/>
    <s v="COMPESA"/>
    <s v="Projetos de Arquitetura dos Laboratórios Regionais de Água e de Esgoto"/>
    <m/>
    <s v="Seleção Baseada na Qualificação do Consultor (SQC)"/>
    <n v="1"/>
    <s v="6236/2016"/>
    <n v="235959.09"/>
    <n v="235.95909"/>
    <s v="100%"/>
    <s v=""/>
    <s v="2.2.14.1"/>
    <s v="Ex-Ante"/>
    <d v="2016-02-03T00:00:00"/>
    <d v="2016-09-16T00:00:00"/>
    <m/>
    <s v="BR11735"/>
    <s v="Contrato Concluído"/>
    <s v="4.29"/>
    <x v="4"/>
    <x v="0"/>
    <x v="0"/>
  </r>
  <r>
    <s v="4.30"/>
    <s v="COMPESA"/>
    <s v="Elaboração de Diagnóstico, RTP, Projeto Básico e estudos complementares para implantação do SES de Escada 2ª Etapa"/>
    <m/>
    <s v="Seleção Baseada na Qualidade e Custo  (SBQC)"/>
    <n v="1"/>
    <s v="6392/2016"/>
    <n v="296941.53000000003"/>
    <n v="296.94153"/>
    <s v="100%"/>
    <s v=""/>
    <s v="2.2.8.5"/>
    <s v="Ex-Ante"/>
    <d v="2017-03-04T00:00:00"/>
    <d v="2018-02-20T00:00:00"/>
    <m/>
    <s v="BR11940"/>
    <s v="Contrato Concluído"/>
    <s v="4.30"/>
    <x v="4"/>
    <x v="0"/>
    <x v="0"/>
  </r>
  <r>
    <s v="4.31"/>
    <s v="APAC"/>
    <s v="Elaboração do Estudo de concepção e Projetos Executivos do Parque Ambiental de Belo Jardim, Gravatá e Escada"/>
    <m/>
    <s v="Seleção Baseada na Qualidade e Custo  (SBQC)"/>
    <n v="1"/>
    <s v="6818/2017"/>
    <n v="221069.4"/>
    <n v="221.0694"/>
    <s v="100%"/>
    <s v=""/>
    <s v="2.3.3.4"/>
    <s v="Ex-Ante"/>
    <d v="2016-06-29T00:00:00"/>
    <d v="2017-12-19T00:00:00"/>
    <m/>
    <s v="BR11924"/>
    <s v="Contrato Concluído"/>
    <s v="4.31"/>
    <x v="4"/>
    <x v="2"/>
    <x v="0"/>
  </r>
  <r>
    <s v="4.32"/>
    <s v="APAC"/>
    <s v="Cadastro de Usuários de Água da Bacia do Rio Ipojuca"/>
    <m/>
    <s v="Seleção Baseada na Qualidade e Custo  (SBQC)"/>
    <n v="1"/>
    <s v="6732/2017"/>
    <n v="432103.01"/>
    <n v="432.10300999999998"/>
    <s v="100%"/>
    <s v=""/>
    <s v="2.3.8.1"/>
    <s v="Ex-Ante"/>
    <d v="2016-09-16T00:00:00"/>
    <d v="2017-10-20T00:00:00"/>
    <m/>
    <s v="BR11895"/>
    <s v="Contrato Concluído"/>
    <s v="4.32"/>
    <x v="4"/>
    <x v="2"/>
    <x v="0"/>
  </r>
  <r>
    <s v="4.33"/>
    <s v="APAC"/>
    <s v="Metodologia de acompanhamento de empreendimentos de infraestrutura hídrica, conservaçao e gestão de recursos hídricos na BRI"/>
    <m/>
    <s v="Seleção Baseada na Qualificação do Consultor (SQC)"/>
    <n v="1"/>
    <s v="6864/2017"/>
    <n v="110303.92"/>
    <n v="110.30392000000001"/>
    <s v="100%"/>
    <s v=""/>
    <s v="2.3.9.1"/>
    <s v="Ex-Ante"/>
    <d v="2016-11-22T00:00:00"/>
    <d v="2017-10-17T00:00:00"/>
    <m/>
    <s v="BR11854"/>
    <s v="Contrato Concluído"/>
    <s v="4.33"/>
    <x v="4"/>
    <x v="2"/>
    <x v="0"/>
  </r>
  <r>
    <s v="4.34"/>
    <s v="COMPESA"/>
    <s v="PERC (Projetos Executivos de Ramais Condominiais) para as Obras do SES de Belo Jardim 1ª Etapa"/>
    <m/>
    <s v="Seleção Baseada na Qualidade e Custo  (SBQC)"/>
    <m/>
    <s v=""/>
    <n v="0"/>
    <n v="0"/>
    <s v="100%"/>
    <s v=""/>
    <s v="2.2.2.4"/>
    <s v="Ex-Ante"/>
    <s v=""/>
    <d v="1899-12-30T00:00:00"/>
    <m/>
    <s v=""/>
    <s v="Processo Cancelado"/>
    <s v="4.34"/>
    <x v="4"/>
    <x v="0"/>
    <x v="0"/>
  </r>
  <r>
    <s v="4.35"/>
    <s v="APAC"/>
    <s v="Contratação de consultoria para Sistema de cobrança pelo uso da água na BRI."/>
    <m/>
    <s v="Seleção Baseada na Qualidade e Custo  (SBQC)"/>
    <m/>
    <s v=""/>
    <n v="0"/>
    <n v="0"/>
    <s v="100%"/>
    <s v=""/>
    <s v="2.3.7.1"/>
    <s v="Ex-Ante"/>
    <s v=""/>
    <d v="1899-12-30T00:00:00"/>
    <m/>
    <s v=""/>
    <s v="Processo Cancelado"/>
    <s v="4.35"/>
    <x v="4"/>
    <x v="2"/>
    <x v="0"/>
  </r>
  <r>
    <s v="4.36"/>
    <s v="CPRH"/>
    <s v="Contratação de consultora para inclusão de bioindicadores e novos parametros físico/químicos. "/>
    <m/>
    <s v="Seleção Baseada na Qualificação do Consultor (SQC)"/>
    <m/>
    <s v=""/>
    <n v="0"/>
    <n v="0"/>
    <s v="100%"/>
    <s v=""/>
    <s v="2.3.15.4"/>
    <s v="Ex-Ante"/>
    <s v=""/>
    <d v="1899-12-30T00:00:00"/>
    <m/>
    <s v=""/>
    <s v="Processo Cancelado"/>
    <s v="4.36"/>
    <x v="4"/>
    <x v="2"/>
    <x v="0"/>
  </r>
  <r>
    <s v="4.37"/>
    <s v="COMPESA"/>
    <s v="Aprimoramento dos macroprocessos da COMPESA e Conformidade da Gestão."/>
    <m/>
    <s v="Seleção Baseada na Qualidade e Custo  (SBQC)"/>
    <n v="1"/>
    <s v="6670/2017"/>
    <n v="500552.32999999996"/>
    <n v="500.55232999999998"/>
    <s v="100%"/>
    <s v=""/>
    <s v="2.1.4.1"/>
    <s v="Ex-Ante"/>
    <d v="2016-09-15T00:00:00"/>
    <d v="2017-07-21T00:00:00"/>
    <m/>
    <s v="BR11844"/>
    <s v="Contrato Concluído"/>
    <s v="4.37"/>
    <x v="4"/>
    <x v="1"/>
    <x v="0"/>
  </r>
  <r>
    <s v="4.38"/>
    <s v="COMPESA"/>
    <s v="Elaboração do Plano Estratégico da COMPESA"/>
    <m/>
    <s v="Seleção Baseada na Qualidade e Custo  (SBQC)"/>
    <n v="1"/>
    <s v="6813/2017"/>
    <n v="273141.78999999998"/>
    <n v="273.14178999999996"/>
    <s v="100%"/>
    <s v=""/>
    <s v="2.1.4.2"/>
    <s v="Ex-Ante"/>
    <d v="2016-11-01T00:00:00"/>
    <d v="2017-09-28T00:00:00"/>
    <m/>
    <s v="BR11884"/>
    <s v="Contrato Concluído"/>
    <s v="4.38"/>
    <x v="4"/>
    <x v="1"/>
    <x v="0"/>
  </r>
  <r>
    <s v="4.39"/>
    <s v="COMPESA"/>
    <s v="Implantação de processos de gestão de riscos de contratos de obras e serviços terceirizados da Compesa."/>
    <m/>
    <s v="Seleção Baseada na Qualificação do Consultor (SQC)"/>
    <m/>
    <s v=""/>
    <n v="0"/>
    <n v="0"/>
    <s v="100%"/>
    <s v=""/>
    <s v="2.1.4.3"/>
    <s v="Ex-Ante"/>
    <s v=""/>
    <d v="1899-12-30T00:00:00"/>
    <m/>
    <s v=""/>
    <s v="Processo Cancelado"/>
    <s v="4.39"/>
    <x v="4"/>
    <x v="1"/>
    <x v="0"/>
  </r>
  <r>
    <s v="4.40"/>
    <s v="COMPESA"/>
    <s v="Aprimoramento do Modelo de Gestão de Custos e Despesas da COMPESA com Foco em Resultado."/>
    <m/>
    <s v="Seleção Baseada na Qualificação do Consultor (SQC)"/>
    <n v="1"/>
    <s v="6997/2017"/>
    <n v="105671.94"/>
    <n v="105.67194000000001"/>
    <s v="100%"/>
    <s v=""/>
    <s v="2.1.4.4"/>
    <s v="Ex-Ante"/>
    <d v="2017-08-20T00:00:00"/>
    <d v="2018-02-19T00:00:00"/>
    <m/>
    <s v="BR11928"/>
    <s v="Contrato Concluído"/>
    <s v="4.40"/>
    <x v="4"/>
    <x v="1"/>
    <x v="0"/>
  </r>
  <r>
    <s v="4.41"/>
    <s v="COMPESA"/>
    <s v="Melhorias nos Processos de Gestão da Qualidade para certificação ISO 9001, na Área de Projetos de Engenharia"/>
    <m/>
    <s v="Seleção Baseada na Qualificação do Consultor (SQC)"/>
    <n v="1"/>
    <s v="6906/2017"/>
    <n v="142433.88000000003"/>
    <n v="142.43388000000004"/>
    <s v="100%"/>
    <s v=""/>
    <s v="2.1.8.2"/>
    <s v="Ex-Ante"/>
    <d v="2016-11-19T00:00:00"/>
    <d v="2017-08-29T00:00:00"/>
    <m/>
    <s v="BR11873"/>
    <s v="Contrato Concluído"/>
    <s v="4.41"/>
    <x v="4"/>
    <x v="1"/>
    <x v="0"/>
  </r>
  <r>
    <s v="4.42"/>
    <s v="COMPESA"/>
    <s v="Projeto Básico para Ampliação e Adequação da ETE de Escada."/>
    <m/>
    <s v="Sistema Nacional (SN)"/>
    <n v="1"/>
    <s v="6392/2016"/>
    <n v="18983.490000000002"/>
    <n v="18.983490000000003"/>
    <s v=""/>
    <s v="100%"/>
    <s v="2.2.8.1"/>
    <s v="Sistema Nacional"/>
    <d v="2016-09-10T00:00:00"/>
    <d v="2017-01-13T00:00:00"/>
    <m/>
    <s v="N/A*"/>
    <s v="Contrato Concluído"/>
    <s v="4.42"/>
    <x v="4"/>
    <x v="0"/>
    <x v="1"/>
  </r>
  <r>
    <s v="4.43"/>
    <s v="COMPESA"/>
    <s v="Implantação do Sistema de Gestão da Qualidade do Laboratório Central para certificação NBR ISO 17025."/>
    <m/>
    <s v="Seleção Baseada na Qualificação do Consultor (SQC)"/>
    <n v="1"/>
    <s v="6477/2016"/>
    <n v="125673.55"/>
    <n v="125.67355000000001"/>
    <s v="100%"/>
    <s v=""/>
    <s v="2.2.14.5"/>
    <s v="Ex-Ante"/>
    <d v="2017-01-14T00:00:00"/>
    <d v="2017-08-17T00:00:00"/>
    <m/>
    <s v="BRB11874"/>
    <s v="Contrato Concluído"/>
    <s v="4.43"/>
    <x v="4"/>
    <x v="0"/>
    <x v="0"/>
  </r>
  <r>
    <s v="4.44"/>
    <s v="COMPESA"/>
    <s v="Planos Regionais de Água e Esgoto nas bacias dos Rios Ipojuca e Capibaribe"/>
    <m/>
    <s v="Seleção Baseada na Qualidade e Custo  (SBQC)"/>
    <n v="1"/>
    <s v="6862/2017"/>
    <n v="317398.41000000003"/>
    <n v="317.39841000000001"/>
    <s v="100%"/>
    <s v=""/>
    <s v="2.2.16.1"/>
    <s v="Ex-Ante"/>
    <d v="2016-11-29T00:00:00"/>
    <d v="2018-01-09T00:00:00"/>
    <m/>
    <s v="BR11927"/>
    <s v="Contrato Concluído"/>
    <s v="4.44"/>
    <x v="4"/>
    <x v="0"/>
    <x v="0"/>
  </r>
  <r>
    <s v="4.45"/>
    <s v="COMPESA"/>
    <s v="Modelagem da Operação dos Sistemas Integrados de Produção de Água"/>
    <m/>
    <s v="Contratação Direta (CD)"/>
    <n v="1"/>
    <s v="N/A"/>
    <n v="232662.01"/>
    <n v="232.66201000000001"/>
    <s v="100%"/>
    <s v=""/>
    <s v="2.2.16.2"/>
    <s v="Ex-Ante"/>
    <d v="2019-07-10T00:00:00"/>
    <d v="2020-02-13T00:00:00"/>
    <m/>
    <s v="BR12124"/>
    <s v="Contrato Concluído"/>
    <s v="4.45"/>
    <x v="4"/>
    <x v="0"/>
    <x v="0"/>
  </r>
  <r>
    <s v="4.46"/>
    <s v="COMPESA"/>
    <s v="Projeto da Adutora do Serro Azul"/>
    <m/>
    <s v="Sistema Nacional (SN)"/>
    <n v="1"/>
    <s v="5813/2015"/>
    <n v="146384.78999999998"/>
    <n v="146.38478999999998"/>
    <s v=""/>
    <s v="100%"/>
    <s v="2.2.17.1"/>
    <s v="Sistema Nacional"/>
    <d v="2015-06-30T00:00:00"/>
    <d v="2016-03-08T00:00:00"/>
    <m/>
    <s v="BRB3392"/>
    <s v="Contrato Concluído"/>
    <s v="4.46"/>
    <x v="4"/>
    <x v="0"/>
    <x v="1"/>
  </r>
  <r>
    <s v="4.47"/>
    <s v="CPRH"/>
    <s v="Elaboração de Projeto Executivo para construção do Laboratório do CPRH"/>
    <s v="Exigência para a  Acreditação"/>
    <s v="Contratação Direta (CD)"/>
    <m/>
    <s v=""/>
    <n v="0"/>
    <n v="0"/>
    <s v="100%"/>
    <s v=""/>
    <s v="2.3.15.8"/>
    <s v="Ex-Ante"/>
    <s v=""/>
    <d v="1899-12-30T00:00:00"/>
    <m/>
    <s v=""/>
    <s v="Processo Cancelado"/>
    <s v="4.47"/>
    <x v="4"/>
    <x v="2"/>
    <x v="0"/>
  </r>
  <r>
    <s v="4.48"/>
    <s v="COMPESA"/>
    <s v="Execução do Plano de Comunicação para os usuários da bacia do rio Ipojuca (BRI) - Integração com as ações do comitê de imagens da COMPESA"/>
    <s v="Endomarketing"/>
    <s v="Seleção Baseada na Qualificação do Consultor (SQC)"/>
    <n v="1"/>
    <s v="6579/2016"/>
    <n v="284330.56999999995"/>
    <n v="284.33056999999997"/>
    <s v="100%"/>
    <s v=""/>
    <s v="2.3.12.4"/>
    <s v="Ex-Ante"/>
    <d v="2016-08-24T00:00:00"/>
    <d v="2017-03-07T00:00:00"/>
    <m/>
    <s v="BR11750"/>
    <s v="Contrato Concluído"/>
    <s v="4.48"/>
    <x v="4"/>
    <x v="2"/>
    <x v="0"/>
  </r>
  <r>
    <s v="4.49"/>
    <s v="COMPESA"/>
    <s v="Supervisão das Obras de Serro Azul"/>
    <m/>
    <s v="Seleção Baseada na Qualidade e Custo  (SBQC)"/>
    <n v="1"/>
    <s v="7332/2018"/>
    <n v="2501830.5777048594"/>
    <n v="2501.8305777048595"/>
    <s v="100%"/>
    <s v=""/>
    <s v="2.2.17.15"/>
    <s v="Ex-Ante"/>
    <d v="2017-08-30T00:00:00"/>
    <d v="2018-08-14T00:00:00"/>
    <m/>
    <s v="BR11968"/>
    <s v="Contrato em Execução"/>
    <s v="4.49"/>
    <x v="4"/>
    <x v="0"/>
    <x v="0"/>
  </r>
  <r>
    <s v="4.50"/>
    <s v="COMPESA"/>
    <s v="Implantação da Adutora de Serro Azul - Apoio Técnico das Obras (ATO)"/>
    <m/>
    <s v="Contratação Direta (CD)"/>
    <m/>
    <s v=""/>
    <n v="0"/>
    <n v="0"/>
    <s v="100%"/>
    <s v=""/>
    <s v="2.2.17.16"/>
    <s v="Ex-Ante"/>
    <s v=""/>
    <d v="1899-12-30T00:00:00"/>
    <m/>
    <s v=""/>
    <s v="Processo Cancelado"/>
    <s v="4.50"/>
    <x v="4"/>
    <x v="0"/>
    <x v="0"/>
  </r>
  <r>
    <s v="4.51"/>
    <s v="COMPESA"/>
    <s v="Melhoria dos resultados da COMPESA por meio do aumento da receita e da adimplência e aprimorar o processo de definição e desdobramento de metas."/>
    <m/>
    <s v="Sistema Nacional (SN)"/>
    <m/>
    <s v=""/>
    <n v="0"/>
    <n v="0"/>
    <s v=""/>
    <s v="100%"/>
    <s v="2.1.4.5"/>
    <s v="Sistema Nacional"/>
    <s v=""/>
    <d v="1899-12-30T00:00:00"/>
    <m/>
    <s v=""/>
    <s v="Processo Cancelado"/>
    <s v="4.51"/>
    <x v="4"/>
    <x v="1"/>
    <x v="1"/>
  </r>
  <r>
    <s v="4.52"/>
    <s v="COMPESA"/>
    <s v="Sistema de Controle Interno da SDEC"/>
    <m/>
    <s v="Sistema Nacional (SN)"/>
    <m/>
    <s v=""/>
    <n v="0"/>
    <n v="0"/>
    <s v="100%"/>
    <s v=""/>
    <s v="2.1.13.1"/>
    <s v="Sistema Nacional"/>
    <s v=""/>
    <d v="1899-12-30T00:00:00"/>
    <m/>
    <s v=""/>
    <s v="Processo Cancelado"/>
    <s v="4.52"/>
    <x v="4"/>
    <x v="1"/>
    <x v="0"/>
  </r>
  <r>
    <s v="4.53"/>
    <s v="COMPESA"/>
    <s v="Implantação da Adutora de Serro Azul - Implementação de Planos e Programas Ambientais"/>
    <m/>
    <s v="Seleção Baseada na Qualificação do Consultor (SQC)"/>
    <m/>
    <s v=""/>
    <n v="0"/>
    <n v="0"/>
    <s v="100%"/>
    <s v=""/>
    <s v="2.2.17.11"/>
    <s v="Ex-Post"/>
    <s v=""/>
    <d v="1899-12-30T00:00:00"/>
    <m/>
    <s v=""/>
    <s v="Processo Cancelado"/>
    <s v="4.53"/>
    <x v="4"/>
    <x v="0"/>
    <x v="0"/>
  </r>
  <r>
    <s v="4.54"/>
    <s v="COMPESA"/>
    <s v="Estudo de Viabilidade Econômica Financeira para Fornecimento de Água e de Esgotamento Sanitário para Municípios da Mata Sul de PE."/>
    <m/>
    <s v="Seleção Baseada na Qualificação do Consultor (SQC)"/>
    <m/>
    <s v=""/>
    <n v="0"/>
    <n v="0"/>
    <s v="100%"/>
    <s v=""/>
    <s v="2.3.16.2"/>
    <s v="Ex-Post"/>
    <s v=""/>
    <d v="1899-12-30T00:00:00"/>
    <m/>
    <s v=""/>
    <s v="Processo Cancelado"/>
    <s v="4.54"/>
    <x v="4"/>
    <x v="2"/>
    <x v="0"/>
  </r>
  <r>
    <s v="4.55"/>
    <s v="COMPESA"/>
    <s v="Avaliação Final do Programa PSA IPOJUCA"/>
    <m/>
    <s v="Comparação de Qualificações (3 CV's)"/>
    <n v="1"/>
    <s v="9582/2021"/>
    <n v="22579.600790626009"/>
    <n v="22.57960079062601"/>
    <s v="100%"/>
    <s v=""/>
    <s v="3.1.3.1"/>
    <s v="Ex-Post"/>
    <s v=""/>
    <d v="2021-09-17T00:00:00"/>
    <m/>
    <s v="N/A*"/>
    <s v="Contrato em Execução"/>
    <s v="4.55"/>
    <x v="5"/>
    <x v="5"/>
    <x v="0"/>
  </r>
  <r>
    <s v="4.56"/>
    <s v="COMPESA"/>
    <s v="Consultoria Especializada para Modernização do GSAN"/>
    <m/>
    <s v="Contratação Direta (CD)"/>
    <n v="1"/>
    <s v="N/A"/>
    <n v="176641.38"/>
    <n v="176.64138"/>
    <s v="100%"/>
    <s v=""/>
    <s v="2.1.12.7"/>
    <s v="Ex-Ante"/>
    <d v="2018-03-02T00:00:00"/>
    <d v="2018-06-27T00:00:00"/>
    <m/>
    <s v="BR11964"/>
    <s v="Contrato Concluído"/>
    <s v="4.56"/>
    <x v="4"/>
    <x v="1"/>
    <x v="0"/>
  </r>
  <r>
    <s v="4.57"/>
    <s v="COMPESA"/>
    <s v="Elaboração de Planos Regionais de Água e Esgoto nas bacias dos Rios Una e Sirinhaém"/>
    <m/>
    <s v="Seleção Baseada na Qualificação do Consultor (SQC)"/>
    <m/>
    <s v=""/>
    <n v="0"/>
    <n v="0"/>
    <s v="100%"/>
    <s v=""/>
    <s v="2.2.16.4"/>
    <s v="Ex-Post"/>
    <s v=""/>
    <d v="1899-12-30T00:00:00"/>
    <m/>
    <s v=""/>
    <s v="Processo Cancelado"/>
    <s v="4.57"/>
    <x v="4"/>
    <x v="0"/>
    <x v="0"/>
  </r>
  <r>
    <s v="4.58"/>
    <s v="COMPESA"/>
    <s v="PERC (Projetos Executivos de Ramais Condominiais) para as Obras do SES de Belo Jardim, Bezerros, Caruaru, Escada, Gravatá, Sanharó."/>
    <m/>
    <s v="Seleção Baseada na Qualidade e Custo  (SBQC)"/>
    <n v="1"/>
    <s v="7869/2018"/>
    <n v="1681451.6300000001"/>
    <n v="1681.45163"/>
    <s v="100%"/>
    <s v=""/>
    <s v="2.2.18.1"/>
    <s v="Ex-Ante"/>
    <d v="2018-07-06T00:00:00"/>
    <d v="2019-05-30T00:00:00"/>
    <m/>
    <s v="BRB3927"/>
    <s v="Contrato Concluído"/>
    <s v="4.58"/>
    <x v="4"/>
    <x v="0"/>
    <x v="0"/>
  </r>
  <r>
    <s v="4.59"/>
    <s v="CPRH"/>
    <s v="Desenvolvimento de Software para Gestão do Laboratório da CPRH"/>
    <m/>
    <s v="Seleção Baseada na Qualificação do Consultor (SQC)"/>
    <n v="1"/>
    <s v="7628/2018"/>
    <n v="88861.650000000023"/>
    <n v="88.861650000000026"/>
    <s v="100%"/>
    <s v=""/>
    <s v="2.3.15.7.2"/>
    <s v="Ex-Post"/>
    <d v="2018-09-05T00:00:00"/>
    <d v="2019-04-03T00:00:00"/>
    <m/>
    <s v="N/A*"/>
    <s v="Contrato Concluído"/>
    <s v="4.59"/>
    <x v="4"/>
    <x v="2"/>
    <x v="0"/>
  </r>
  <r>
    <s v="4.60"/>
    <s v="SEINFRA"/>
    <s v="Plano de Segurança da Barragem de Serro Azul"/>
    <m/>
    <s v="Seleção Baseada na Qualificação do Consultor (SQC)"/>
    <n v="1"/>
    <s v="8252/2019"/>
    <n v="63426.58"/>
    <n v="63.426580000000001"/>
    <s v="100%"/>
    <s v=""/>
    <s v="2.3.2.7"/>
    <s v="Ex-Post"/>
    <d v="2019-08-27T00:00:00"/>
    <d v="2020-08-06T00:00:00"/>
    <m/>
    <s v="N/A*"/>
    <s v="Contrato Concluído"/>
    <s v="4.60"/>
    <x v="4"/>
    <x v="2"/>
    <x v="0"/>
  </r>
  <r>
    <s v="4.61"/>
    <s v="SEINFRA"/>
    <s v="Diagnóstico da Situação da Fauna e Flora da Barragem de Serro Azul"/>
    <m/>
    <s v="Seleção Baseada na Qualificação do Consultor (SQC)"/>
    <n v="1"/>
    <s v="8340/2020"/>
    <n v="27047.760000000002"/>
    <n v="27.047760000000004"/>
    <s v="100%"/>
    <s v=""/>
    <s v="2.3.2.8"/>
    <s v="Ex-Post"/>
    <d v="1899-12-30T00:00:00"/>
    <d v="2020-07-21T00:00:00"/>
    <m/>
    <s v="N/A*"/>
    <s v="Contrato Concluído"/>
    <s v="4.61"/>
    <x v="4"/>
    <x v="2"/>
    <x v="0"/>
  </r>
  <r>
    <s v="4.62"/>
    <s v="COMPESA"/>
    <s v="Plano de Gerenciamento dos Resíduos Sólidos de unidades da Compesa na Bacia Hidrográfica do Rio Ipojuca "/>
    <m/>
    <s v="Seleção Baseada na Qualificação do Consultor (SQC)"/>
    <n v="1"/>
    <s v="8251/2019"/>
    <n v="138777.81000000003"/>
    <n v="138.77781000000002"/>
    <s v="100%"/>
    <s v=""/>
    <s v="2.3.16.3"/>
    <s v="Ex-Post"/>
    <d v="2019-09-10T00:00:00"/>
    <d v="2020-03-24T00:00:00"/>
    <m/>
    <s v="N/A*"/>
    <s v="Contrato Concluído"/>
    <s v="4.62"/>
    <x v="4"/>
    <x v="2"/>
    <x v="0"/>
  </r>
  <r>
    <s v="4.63"/>
    <s v="SEINFRA"/>
    <s v="Adutora de Serro Azul - Implantação da Adutora de Serro Azul - Plano de Reurperação de Áreas Degradadas"/>
    <s v="CBR 2361/2021"/>
    <s v="Licitação Pública Nacional (LPN)"/>
    <n v="1"/>
    <s v="0094/2021"/>
    <n v="134290.82755913335"/>
    <n v="134.29082755913336"/>
    <s v="100%"/>
    <s v=""/>
    <s v="2.3.2.9"/>
    <s v="Ex-Post"/>
    <d v="2022-01-05T00:00:00"/>
    <d v="2022-03-25T00:00:00"/>
    <m/>
    <s v="N/A*"/>
    <s v="Contrato em Execução"/>
    <s v="4.62"/>
    <x v="0"/>
    <x v="2"/>
    <x v="0"/>
  </r>
  <r>
    <s v="SUBTOTAL"/>
    <m/>
    <m/>
    <m/>
    <m/>
    <m/>
    <m/>
    <n v="40115481.286836393"/>
    <n v="40115.481286836381"/>
    <n v="39950.113006836378"/>
    <n v="165.36827999999997"/>
    <m/>
    <m/>
    <m/>
    <m/>
    <m/>
    <m/>
    <m/>
    <m/>
    <x v="1"/>
    <x v="3"/>
    <x v="2"/>
  </r>
  <r>
    <n v="5"/>
    <s v="CONSULTORIA INDIVIDUAIS"/>
    <m/>
    <m/>
    <m/>
    <m/>
    <m/>
    <m/>
    <m/>
    <m/>
    <m/>
    <m/>
    <m/>
    <m/>
    <m/>
    <m/>
    <m/>
    <m/>
    <m/>
    <x v="1"/>
    <x v="3"/>
    <x v="2"/>
  </r>
  <r>
    <s v="5.1"/>
    <s v="COMPESA"/>
    <s v="Consultoria individual em apoio à UGP - Coordenador Executivo "/>
    <m/>
    <s v="Comparação de Qualificações (3 CV's)"/>
    <n v="1"/>
    <s v="5137/2014"/>
    <n v="421618.04000000004"/>
    <n v="421.61804000000006"/>
    <s v="100%"/>
    <s v=""/>
    <s v="2.1.11.1"/>
    <s v="Ex-Post"/>
    <d v="2014-03-19T00:00:00"/>
    <d v="2014-06-16T00:00:00"/>
    <m/>
    <s v="BR10544"/>
    <s v="Contrato Concluído"/>
    <s v="5.01"/>
    <x v="5"/>
    <x v="1"/>
    <x v="0"/>
  </r>
  <r>
    <s v="5.2"/>
    <s v="COMPESA"/>
    <s v="Consultoria individual em apoio à UGP - Assessor Especial de Coordenação"/>
    <m/>
    <s v="Comparação de Qualificações (3 CV's)"/>
    <n v="1"/>
    <s v="5219/2014"/>
    <n v="412683.78744798899"/>
    <n v="412.683787447989"/>
    <s v="100%"/>
    <s v=""/>
    <s v="2.1.11.2"/>
    <s v="Ex-Post"/>
    <d v="2014-03-20T00:00:00"/>
    <d v="2014-06-16T00:00:00"/>
    <m/>
    <s v="BR10545"/>
    <s v="Contrato em Execução"/>
    <s v="5.02"/>
    <x v="5"/>
    <x v="1"/>
    <x v="0"/>
  </r>
  <r>
    <s v="5.3"/>
    <s v="COMPESA"/>
    <s v="Consultoria individual em apoio à UGP - Assessor APAC"/>
    <m/>
    <s v="Comparação de Qualificações (3 CV's)"/>
    <n v="1"/>
    <s v="5064/2014"/>
    <n v="340077.76999999996"/>
    <n v="340.07776999999999"/>
    <s v="100%"/>
    <s v=""/>
    <s v="2.1.11.3"/>
    <s v="Ex-Post"/>
    <d v="2014-02-01T00:00:00"/>
    <d v="2014-04-07T00:00:00"/>
    <m/>
    <s v="BR10542"/>
    <s v="Contrato Concluído"/>
    <s v="5.03"/>
    <x v="5"/>
    <x v="1"/>
    <x v="0"/>
  </r>
  <r>
    <s v="5.4"/>
    <s v="COMPESA"/>
    <s v="Consultoria individual em apoio à UGP - Assessor Jurídico"/>
    <m/>
    <s v="Comparação de Qualificações (3 CV's)"/>
    <n v="1"/>
    <s v="5180/2014"/>
    <n v="324790.55303321086"/>
    <n v="324.79055303321087"/>
    <s v="100%"/>
    <s v=""/>
    <s v="2.1.11.4"/>
    <s v="Ex-Post"/>
    <d v="2014-03-20T00:00:00"/>
    <d v="2014-07-07T00:00:00"/>
    <m/>
    <s v="BR10559"/>
    <s v="Contrato em Execução"/>
    <s v="5.04"/>
    <x v="5"/>
    <x v="1"/>
    <x v="0"/>
  </r>
  <r>
    <s v="5.5"/>
    <s v="COMPESA"/>
    <s v="Consultoria individual em apoio à UGP - Assessor Administrativo/Financeiro"/>
    <m/>
    <s v="Comparação de Qualificações (3 CV's)"/>
    <n v="1"/>
    <s v="5217/2014"/>
    <n v="319580.11044364492"/>
    <n v="319.58011044364491"/>
    <s v="100%"/>
    <s v=""/>
    <s v="2.1.11.5"/>
    <s v="Ex-Post"/>
    <d v="2014-03-20T00:00:00"/>
    <d v="2014-08-15T00:00:00"/>
    <m/>
    <s v="BR10647"/>
    <s v="Contrato em Execução"/>
    <s v="5.05"/>
    <x v="5"/>
    <x v="1"/>
    <x v="0"/>
  </r>
  <r>
    <s v="5.6"/>
    <s v="COMPESA"/>
    <s v="Consultoria individual em apoio à UGP - Assessor Técnico"/>
    <m/>
    <s v="Comparação de Qualificações (3 CV's)"/>
    <n v="1"/>
    <s v="5218/2014"/>
    <n v="373056.45"/>
    <n v="373.05644999999998"/>
    <s v="100%"/>
    <s v=""/>
    <s v="2.1.11.6"/>
    <s v="Ex-Post"/>
    <d v="2014-03-20T00:00:00"/>
    <d v="2014-06-16T00:00:00"/>
    <m/>
    <s v="BR10543"/>
    <s v="Contrato Concluído"/>
    <s v="5.06"/>
    <x v="5"/>
    <x v="1"/>
    <x v="0"/>
  </r>
  <r>
    <s v="5.7"/>
    <s v="COMPESA"/>
    <s v="Consultoria individual em apoio à UGP - Orçamentista"/>
    <m/>
    <s v="Comparação de Qualificações (3 CV's)"/>
    <n v="2"/>
    <s v="5107/2014"/>
    <n v="388367.33018536761"/>
    <n v="388.36733018536762"/>
    <s v="100%"/>
    <s v=""/>
    <s v="2.1.11.7.1"/>
    <s v="Ex-Post"/>
    <d v="2014-02-19T00:00:00"/>
    <d v="2014-05-19T00:00:00"/>
    <m/>
    <s v="BR10525"/>
    <s v="Contrato Concluído"/>
    <s v="5.07"/>
    <x v="5"/>
    <x v="1"/>
    <x v="0"/>
  </r>
  <r>
    <s v="5.8"/>
    <s v="COMPESA"/>
    <s v="Consultoria Individual em apoio ao EGP - Escritório de Gerenciamento de Projetos "/>
    <m/>
    <s v="Comparação de Qualificações (3 CV's)"/>
    <n v="1"/>
    <s v="5621/2015"/>
    <n v="47303.09"/>
    <n v="47.303089999999997"/>
    <s v="100%"/>
    <s v=""/>
    <s v="2.1.8.1"/>
    <s v="Ex-Post"/>
    <d v="2015-02-24T00:00:00"/>
    <d v="2015-07-15T00:00:00"/>
    <m/>
    <s v="BR11001"/>
    <s v="Contrato Concluído"/>
    <s v="5.08"/>
    <x v="5"/>
    <x v="1"/>
    <x v="0"/>
  </r>
  <r>
    <s v="5.9"/>
    <s v="COMPESA"/>
    <s v="Consultoria Individual em apoio a UGP - Assessor Técnico para Elaboração de estudo de alternativas para tratamento e disposição final dos lodos gerados nos SES das sedes Municipais de Sanharó, Gravatá, Tacaimbó e Caruaru"/>
    <m/>
    <s v="Comparação de Qualificações (3 CV's)"/>
    <n v="1"/>
    <s v="6785/2017"/>
    <n v="17265.740000000002"/>
    <n v="17.265740000000001"/>
    <s v="100%"/>
    <s v=""/>
    <s v="2.2.15.10"/>
    <s v="Ex-Ante"/>
    <d v="2017-03-15T00:00:00"/>
    <d v="2017-09-25T00:00:00"/>
    <m/>
    <s v="BR11935"/>
    <s v="Contrato Concluído"/>
    <s v="5.09"/>
    <x v="5"/>
    <x v="0"/>
    <x v="0"/>
  </r>
  <r>
    <s v="5.10"/>
    <s v="COMPESA"/>
    <s v="Consultoria Individual em apoio a UGP - Avaliação intermediária do Programa"/>
    <m/>
    <s v="Comparação de Qualificações (3 CV's)"/>
    <n v="1"/>
    <s v="6077/2016"/>
    <n v="19232.400000000001"/>
    <n v="19.232400000000002"/>
    <s v="100%"/>
    <s v=""/>
    <s v="3.1.2.1"/>
    <s v="Ex-Post"/>
    <d v="2016-01-21T00:00:00"/>
    <d v="2016-06-30T00:00:00"/>
    <m/>
    <s v="BR11532"/>
    <s v="Contrato Concluído"/>
    <s v="5.10"/>
    <x v="5"/>
    <x v="5"/>
    <x v="0"/>
  </r>
  <r>
    <s v="5.11"/>
    <s v="COMPESA"/>
    <s v="Consultores Individuais diversos"/>
    <m/>
    <s v="Comparação de Qualificações (3 CV's)"/>
    <n v="1"/>
    <s v=""/>
    <n v="0"/>
    <n v="0"/>
    <s v="100%"/>
    <s v=""/>
    <s v="2.1.11.8"/>
    <s v="Ex-Ante"/>
    <s v=""/>
    <d v="1899-12-30T00:00:00"/>
    <m/>
    <s v=""/>
    <s v="Processo Cancelado"/>
    <s v="5.11"/>
    <x v="5"/>
    <x v="1"/>
    <x v="0"/>
  </r>
  <r>
    <s v="5.12"/>
    <s v="COMPESA"/>
    <s v="Consultoria Individual em apoio a UGP - Assessor Técnico para elaboração de estudo técnico da alternativa escolhida para tratamento e disposição final dos lodos gerados nos SES das sedes Municipais de Sanharó, Gravatá, Tacaimbo e Caruaru"/>
    <m/>
    <s v="Comparação de Qualificações (3 CV's)"/>
    <m/>
    <s v=""/>
    <n v="0"/>
    <n v="0"/>
    <s v="100%"/>
    <s v=""/>
    <s v="2.2.15.11"/>
    <s v="Ex-Ante"/>
    <s v=""/>
    <d v="1899-12-30T00:00:00"/>
    <m/>
    <s v=""/>
    <s v="Processo Cancelado"/>
    <s v="5.12"/>
    <x v="5"/>
    <x v="0"/>
    <x v="0"/>
  </r>
  <r>
    <s v="5.13"/>
    <s v="COMPESA"/>
    <s v="Consultoria individual para Capacitação de equipes nas ferramentas de Gestão, com foco em Mapeamento e Soluções de problemas"/>
    <m/>
    <s v="Comparação de Qualificações (3 CV's)"/>
    <n v="1"/>
    <s v="6667/2017"/>
    <n v="12606.029999999999"/>
    <n v="12.606029999999999"/>
    <s v="100%"/>
    <s v=""/>
    <s v="2.1.11.8.1"/>
    <s v="Ex-Ante"/>
    <d v="2017-01-14T00:00:00"/>
    <d v="2017-06-03T00:00:00"/>
    <m/>
    <s v="BR11804"/>
    <s v="Contrato Concluído"/>
    <s v="5.13"/>
    <x v="5"/>
    <x v="1"/>
    <x v="0"/>
  </r>
  <r>
    <s v="5.14"/>
    <s v="COMPESA"/>
    <s v="Consultoria Individual para Elaboração de estudo de viabilidade Econômica da Adutora de Serro Azul"/>
    <m/>
    <s v="Comparação de Qualificações (3 CV's)"/>
    <n v="1"/>
    <s v="7092/2017"/>
    <n v="19777.11"/>
    <n v="19.77711"/>
    <s v="100%"/>
    <s v=""/>
    <s v="2.1.11.8.2"/>
    <s v="Ex-Ante"/>
    <d v="2017-09-27T00:00:00"/>
    <d v="2017-11-22T00:00:00"/>
    <m/>
    <s v="BR11934"/>
    <s v="Contrato Concluído"/>
    <s v="5.14"/>
    <x v="5"/>
    <x v="1"/>
    <x v="0"/>
  </r>
  <r>
    <s v="5.15"/>
    <s v="COMPESA"/>
    <s v="Consultoria Individual para  Elaboração de Relatório Ambiental e Social da Adutora de Serro Azul"/>
    <m/>
    <s v="Comparação de Qualificações (3 CV's)"/>
    <n v="1"/>
    <s v="7146/2017"/>
    <n v="30895.03"/>
    <n v="30.895029999999998"/>
    <s v="100%"/>
    <s v=""/>
    <s v="2.1.11.8.3"/>
    <s v="Ex-Ante"/>
    <d v="2017-10-27T00:00:00"/>
    <d v="2017-12-14T00:00:00"/>
    <m/>
    <s v="BR11905"/>
    <s v="Contrato Concluído"/>
    <s v="5.15"/>
    <x v="5"/>
    <x v="1"/>
    <x v="0"/>
  </r>
  <r>
    <s v="5.16"/>
    <s v="COMPESA"/>
    <s v="Consultoria Individual Especialista em Obras para acompanhamento das obras da  Adutora de Serro Azul e sua integração com os sistemas produtores do agreste pernambucano"/>
    <m/>
    <s v="Comparação de Qualificações (3 CV's)"/>
    <n v="1"/>
    <s v="7010/2017"/>
    <n v="134912.81"/>
    <n v="134.91281000000001"/>
    <s v="100%"/>
    <s v=""/>
    <s v="2.1.11.8.4"/>
    <s v="Ex-Ante"/>
    <d v="2017-08-16T00:00:00"/>
    <d v="2017-11-22T00:00:00"/>
    <m/>
    <s v="BR11918"/>
    <s v="Contrato Concluído"/>
    <s v="5.16"/>
    <x v="5"/>
    <x v="1"/>
    <x v="0"/>
  </r>
  <r>
    <s v="5.17"/>
    <s v="COMPESA"/>
    <s v="Consultoria Individual Especialista em Controle Operacional de Sistemas Integrados"/>
    <m/>
    <s v="Comparação de Qualificações (3 CV's)"/>
    <n v="1"/>
    <s v="7313/2018"/>
    <n v="249497.63839985401"/>
    <n v="249.497638399854"/>
    <s v="100%"/>
    <s v=""/>
    <s v="2.1.11.8.5"/>
    <s v="Ex-Ante"/>
    <d v="2018-02-16T00:00:00"/>
    <d v="2018-05-07T00:00:00"/>
    <m/>
    <s v="BR11956"/>
    <s v="Contrato em Execução"/>
    <s v="5.17"/>
    <x v="5"/>
    <x v="1"/>
    <x v="0"/>
  </r>
  <r>
    <s v="5.18"/>
    <s v="COMPESA"/>
    <s v="Consultoria Individual especialista em gestão empresarial e sustentabilidade corporativa para prestação de serviços de elaboração do relatório de sustentabilidade "/>
    <m/>
    <s v="Comparação de Qualificações (3 CV's)"/>
    <n v="1"/>
    <s v="7274/2018"/>
    <n v="18364.330000000002"/>
    <n v="18.364330000000002"/>
    <s v="100%"/>
    <s v=""/>
    <s v="2.1.11.8.6"/>
    <s v="Ex-Ante"/>
    <d v="2018-01-18T00:00:00"/>
    <d v="2018-06-27T00:00:00"/>
    <m/>
    <s v="BR11965"/>
    <s v="Contrato Concluído"/>
    <s v="5.18"/>
    <x v="5"/>
    <x v="1"/>
    <x v="0"/>
  </r>
  <r>
    <s v="5.19"/>
    <s v="COMPESA"/>
    <s v="Consultoria Individual para Elaboração de proposta de modelo institucional e estratégias para implementação da responsabilidade socioambiental empresarial da COMPESA."/>
    <m/>
    <s v="Comparação de Qualificações (3 CV's)"/>
    <m/>
    <s v=""/>
    <n v="0"/>
    <n v="0"/>
    <s v="100%"/>
    <s v=""/>
    <s v="2.1.11.8.7"/>
    <s v="Ex-Post"/>
    <s v=""/>
    <d v="1899-12-30T00:00:00"/>
    <m/>
    <s v=""/>
    <s v="Processo Cancelado"/>
    <s v="5.19"/>
    <x v="5"/>
    <x v="1"/>
    <x v="0"/>
  </r>
  <r>
    <s v="5.20"/>
    <s v="COMPESA"/>
    <s v="Consultoria Individual para Elaboração de programa de educação ambiental com ênfase na preservação florestal"/>
    <m/>
    <s v="Comparação de Qualificações (3 CV's)"/>
    <m/>
    <s v=""/>
    <n v="0"/>
    <n v="0"/>
    <s v="100%"/>
    <s v=""/>
    <s v="2.1.11.8.8"/>
    <s v="Ex-Post"/>
    <s v=""/>
    <d v="1899-12-30T00:00:00"/>
    <m/>
    <s v=""/>
    <s v="Processo Cancelado"/>
    <s v="5.20"/>
    <x v="5"/>
    <x v="1"/>
    <x v="0"/>
  </r>
  <r>
    <s v="5.21"/>
    <s v="COMPESA"/>
    <s v="Levantamento do potencial de autoprodução de energia fotovoltaica nas unidades da COMPESA."/>
    <m/>
    <s v="Comparação de Qualificações (3 CV's)"/>
    <n v="1"/>
    <s v="N/A"/>
    <n v="9500.9599999999991"/>
    <n v="9.5009599999999992"/>
    <s v="100%"/>
    <s v=""/>
    <s v="2.2.19.1"/>
    <s v="Ex-Post"/>
    <d v="2019-07-30T00:00:00"/>
    <d v="2020-01-07T00:00:00"/>
    <m/>
    <s v="N/A*"/>
    <s v="Contrato Concluído"/>
    <s v="5.21"/>
    <x v="5"/>
    <x v="0"/>
    <x v="0"/>
  </r>
  <r>
    <s v="5.22"/>
    <s v="COMPESA"/>
    <s v="Estudo de viabilidade das 42 unidades da COMPESA para migração ao mercado livre de enegia."/>
    <m/>
    <s v="Comparação de Qualificações (3 CV's)"/>
    <n v="1"/>
    <s v="8023/2019"/>
    <n v="0"/>
    <n v="0"/>
    <s v="100%"/>
    <s v=""/>
    <s v="2.2.19.2"/>
    <s v="Ex-Post"/>
    <d v="2019-05-06T00:00:00"/>
    <d v="2019-08-21T00:00:00"/>
    <m/>
    <s v="N/A*"/>
    <s v="Processo Cancelado"/>
    <s v="5.22"/>
    <x v="5"/>
    <x v="0"/>
    <x v="0"/>
  </r>
  <r>
    <s v="5.23"/>
    <s v="COMPESA"/>
    <s v="Consultoria Individual para Elaboração de Instrumentos de aprendizagem voltado para a educação ambiental"/>
    <m/>
    <s v="Comparação de Qualificações (3 CV's)"/>
    <n v="1"/>
    <s v="7972/2019"/>
    <n v="0"/>
    <n v="0"/>
    <s v="100%"/>
    <s v=""/>
    <s v="2.1.11.8.9"/>
    <s v="Ex-Post"/>
    <d v="2019-03-15T00:00:00"/>
    <d v="2019-06-07T00:00:00"/>
    <m/>
    <s v="N/A*"/>
    <s v="Processo Cancelado"/>
    <s v="5.23"/>
    <x v="5"/>
    <x v="1"/>
    <x v="0"/>
  </r>
  <r>
    <s v="5.24"/>
    <s v="COMPESA"/>
    <s v="Consultoria individual em apoio à UGP - Engº Civil Especialista "/>
    <m/>
    <s v="Contratação Direta (CD)"/>
    <n v="1"/>
    <s v="N/A"/>
    <n v="97351.970000000016"/>
    <n v="97.351970000000023"/>
    <s v="100%"/>
    <s v=""/>
    <s v="2.1.11.8.10"/>
    <s v="Ex-Ante"/>
    <d v="2019-07-22T00:00:00"/>
    <d v="2019-09-16T00:00:00"/>
    <m/>
    <s v="BR12050"/>
    <s v="Contrato Concluído"/>
    <s v="5.24"/>
    <x v="5"/>
    <x v="1"/>
    <x v="0"/>
  </r>
  <r>
    <s v="5.25"/>
    <s v="COMPESA"/>
    <s v="Consultoria individual em apoio à UGP - Engº Civil Especialista "/>
    <m/>
    <s v="Contratação Direta (CD)"/>
    <n v="1"/>
    <s v="N/A"/>
    <n v="138269.64314502315"/>
    <n v="138.26964314502314"/>
    <s v="100%"/>
    <s v=""/>
    <s v="2.1.11.8.11"/>
    <s v="Ex-Ante"/>
    <d v="2019-07-19T00:00:00"/>
    <d v="2019-09-16T00:00:00"/>
    <m/>
    <s v="BR12048"/>
    <s v="Contrato em Execução"/>
    <s v="5.25"/>
    <x v="5"/>
    <x v="1"/>
    <x v="0"/>
  </r>
  <r>
    <s v="5.26"/>
    <s v="COMPESA"/>
    <s v="Consultoria individual em apoio à UGP - Engº Civil Especialista "/>
    <m/>
    <s v="Contratação Direta (CD)"/>
    <n v="1"/>
    <s v="N/A"/>
    <n v="109663.6533597644"/>
    <n v="109.6636533597644"/>
    <s v="100%"/>
    <s v=""/>
    <s v="2.1.11.8.12"/>
    <s v="Ex-Ante"/>
    <d v="2019-07-26T00:00:00"/>
    <d v="2019-09-16T00:00:00"/>
    <m/>
    <s v="BR12051"/>
    <s v="Contrato em Execução"/>
    <s v="5.26"/>
    <x v="5"/>
    <x v="1"/>
    <x v="0"/>
  </r>
  <r>
    <s v="5.27"/>
    <s v="COMPESA"/>
    <s v="Consultoria individual em apoio à UGP - Especialista Engº Cartógrafo"/>
    <m/>
    <s v="Contratação Direta (CD)"/>
    <n v="1"/>
    <s v="N/A"/>
    <n v="87737.950189394629"/>
    <n v="87.737950189394624"/>
    <s v="100%"/>
    <s v=""/>
    <s v="2.1.11.8.13"/>
    <s v="Ex-Ante"/>
    <d v="2019-07-08T00:00:00"/>
    <d v="2019-09-16T00:00:00"/>
    <m/>
    <s v="BR12047"/>
    <s v="Contrato em Execução"/>
    <s v="5.27"/>
    <x v="5"/>
    <x v="1"/>
    <x v="0"/>
  </r>
  <r>
    <s v="5.28"/>
    <s v="COMPESA"/>
    <s v="Consultoria individual em apoio à UGP - Especialista Ambiental"/>
    <m/>
    <s v="Contratação Direta (CD)"/>
    <n v="1"/>
    <s v="N/A"/>
    <n v="91133.98000000001"/>
    <n v="91.133980000000008"/>
    <s v="100%"/>
    <s v=""/>
    <s v="2.1.11.8.14"/>
    <s v="Ex-Ante"/>
    <d v="2019-07-25T00:00:00"/>
    <d v="2019-09-16T00:00:00"/>
    <m/>
    <s v="BR12049"/>
    <s v="Contrato Concluído"/>
    <s v="5.28"/>
    <x v="5"/>
    <x v="1"/>
    <x v="0"/>
  </r>
  <r>
    <s v="5.29"/>
    <s v="COMPESA"/>
    <s v="Consultoria individual em apoio à UGP - Especialista Social"/>
    <m/>
    <s v="Contratação Direta (CD)"/>
    <n v="1"/>
    <s v="N/A"/>
    <n v="129256.69112536286"/>
    <n v="129.25669112536286"/>
    <s v="100%"/>
    <s v=""/>
    <s v="2.1.11.8.15"/>
    <s v="Ex-Ante"/>
    <d v="2019-07-24T00:00:00"/>
    <d v="2019-09-16T00:00:00"/>
    <m/>
    <s v="BR12052"/>
    <s v="Contrato em Execução"/>
    <s v="5.29"/>
    <x v="5"/>
    <x v="1"/>
    <x v="0"/>
  </r>
  <r>
    <s v="5.30"/>
    <s v="COMPESA"/>
    <s v="Consultoria individual em apoio à UGP - Engº Civil Especialista Estrutural"/>
    <m/>
    <s v="Comparação de Qualificações (3 CV's)"/>
    <n v="1"/>
    <s v="8175/2019"/>
    <n v="114320.64726870594"/>
    <n v="114.32064726870594"/>
    <s v="100%"/>
    <s v=""/>
    <s v="2.1.11.8.16"/>
    <s v="Ex-Post"/>
    <d v="2019-07-30T00:00:00"/>
    <d v="2019-10-11T00:00:00"/>
    <m/>
    <s v="N/A*"/>
    <s v="Contrato em Execução"/>
    <s v="5.30"/>
    <x v="5"/>
    <x v="1"/>
    <x v="0"/>
  </r>
  <r>
    <s v="5.31"/>
    <s v="APAC"/>
    <s v="Adequação da sala de situação da APAC - Contratação de Consultoria Individual para treinamento e implantação de novos produtos de radar metereológico."/>
    <m/>
    <s v="Comparação de Qualificações (3 CV's)"/>
    <n v="1"/>
    <s v="8185/2019"/>
    <n v="18754.48"/>
    <n v="18.754480000000001"/>
    <s v="100%"/>
    <s v=""/>
    <s v="2.3.6.8"/>
    <s v="Ex-Post"/>
    <d v="2019-07-11T00:00:00"/>
    <d v="2019-10-18T00:00:00"/>
    <m/>
    <s v="N/A*"/>
    <s v="Contrato Concluído"/>
    <s v="5.31"/>
    <x v="5"/>
    <x v="2"/>
    <x v="0"/>
  </r>
  <r>
    <s v="5.32"/>
    <s v="APAC"/>
    <s v="Contratação de Consultor Individual para adquação do sistema de suporte e decisão em recursos Hídricos da APAC."/>
    <m/>
    <s v="Comparação de Qualificações (3 CV's)"/>
    <m/>
    <s v=""/>
    <n v="0"/>
    <n v="0"/>
    <s v="100%"/>
    <s v=""/>
    <s v="2.3.18.2"/>
    <s v="Ex-Post"/>
    <s v=""/>
    <d v="1899-12-30T00:00:00"/>
    <m/>
    <s v=""/>
    <s v="Processo Cancelado"/>
    <s v="5.32"/>
    <x v="5"/>
    <x v="2"/>
    <x v="0"/>
  </r>
  <r>
    <s v="5.33"/>
    <s v="COMPESA"/>
    <s v="Consultoria Individual Especialista em Obras para acompanhamento das obras da  Adutora de Serro Azul e sua integração com os sistemas produtores do agreste pernambucano"/>
    <m/>
    <s v="Comparação de Qualificações (3 CV's)"/>
    <n v="1"/>
    <n v="0"/>
    <n v="0"/>
    <n v="0"/>
    <s v="100%"/>
    <s v=""/>
    <s v="2.1.11.8.17"/>
    <s v="Ex-Post"/>
    <d v="1899-12-30T00:00:00"/>
    <d v="1899-12-30T00:00:00"/>
    <m/>
    <d v="1899-12-30T00:00:00"/>
    <s v="Processo Cancelado"/>
    <s v="5.32"/>
    <x v="5"/>
    <x v="1"/>
    <x v="0"/>
  </r>
  <r>
    <s v="5.34"/>
    <s v="COMPESA"/>
    <s v="Estudo de viabilidade das 42 unidades da COMPESA para migração ao mercado livre de enegia."/>
    <m/>
    <s v="Comparação de Qualificações (3 CV's)"/>
    <n v="1"/>
    <n v="0"/>
    <n v="0"/>
    <n v="0"/>
    <s v="100%"/>
    <s v=""/>
    <s v="2.2.19.6"/>
    <s v="Ex-Post"/>
    <d v="1899-12-30T00:00:00"/>
    <d v="1899-12-30T00:00:00"/>
    <m/>
    <d v="1899-12-30T00:00:00"/>
    <s v="Processo Cancelado"/>
    <s v="5.22"/>
    <x v="5"/>
    <x v="0"/>
    <x v="0"/>
  </r>
  <r>
    <s v="SUBTOTAL"/>
    <m/>
    <m/>
    <m/>
    <m/>
    <m/>
    <m/>
    <n v="3926018.1945983162"/>
    <n v="3926.0181945983177"/>
    <n v="3926.0181945983177"/>
    <n v="0"/>
    <m/>
    <m/>
    <m/>
    <m/>
    <m/>
    <m/>
    <m/>
    <m/>
    <x v="1"/>
    <x v="3"/>
    <x v="2"/>
  </r>
  <r>
    <n v="6"/>
    <s v="CAPACITAÇÕES"/>
    <m/>
    <m/>
    <m/>
    <m/>
    <m/>
    <m/>
    <m/>
    <m/>
    <m/>
    <m/>
    <m/>
    <m/>
    <m/>
    <m/>
    <m/>
    <m/>
    <m/>
    <x v="1"/>
    <x v="3"/>
    <x v="2"/>
  </r>
  <r>
    <s v="6.1"/>
    <s v="COMPESA"/>
    <s v="Treinamento e Capacitação de Integrantes do Programa PSA IPOJUCA"/>
    <m/>
    <s v="Contratação Direta (CD)"/>
    <n v="1"/>
    <s v="N/A"/>
    <n v="49123.752230392485"/>
    <n v="49.123752230392483"/>
    <s v="100%"/>
    <s v=""/>
    <s v="2.1.5.1"/>
    <s v="Ex-Ante"/>
    <s v="N/A"/>
    <s v="N/A"/>
    <m/>
    <s v="N/A**"/>
    <s v="Contrato em Execução"/>
    <s v="6.01"/>
    <x v="6"/>
    <x v="1"/>
    <x v="0"/>
  </r>
  <r>
    <s v="6.2"/>
    <s v="CPRH"/>
    <s v="Estruturação das Unidades Regionais da CPRH - Realização das Oficinas Ambientais e Capacitação da Equipe Técnica."/>
    <m/>
    <s v="Comparação de Preços (CP) "/>
    <n v="1"/>
    <s v="7886/2019"/>
    <n v="56647.92"/>
    <n v="56.647919999999999"/>
    <s v="100%"/>
    <s v=""/>
    <s v="2.3.14.1"/>
    <s v="Ex-Post"/>
    <d v="2019-01-09T00:00:00"/>
    <d v="2019-08-02T00:00:00"/>
    <m/>
    <s v="N/A*"/>
    <s v="Contrato Concluído"/>
    <s v="6.02"/>
    <x v="6"/>
    <x v="2"/>
    <x v="0"/>
  </r>
  <r>
    <s v="6.3"/>
    <s v="CPRH"/>
    <s v="Capacitação da equipe do laboratório da CPRH"/>
    <s v="Cursos CETESB - 8 Cursos"/>
    <s v="Contratação Direta (CD)"/>
    <n v="1"/>
    <s v="N/A"/>
    <n v="19807.2"/>
    <n v="19.807200000000002"/>
    <s v="100%"/>
    <s v=""/>
    <s v="2.3.15.1"/>
    <s v="Ex-Ante"/>
    <s v="N/A"/>
    <s v="N/A"/>
    <m/>
    <s v="N/A**"/>
    <s v="Contrato Concluído"/>
    <s v="6.03"/>
    <x v="6"/>
    <x v="2"/>
    <x v="0"/>
  </r>
  <r>
    <s v="6.4"/>
    <s v="COMPESA"/>
    <s v="Modernização dos suprimentos de Tecnologia da Informação da COMPESA - Aquisição de solução para Data Discovery, do tipo (similar) QlikSense, com serviços de mentoring para transferência tecnológica. - Treinamento"/>
    <m/>
    <s v="Comparação de Preços (CP) "/>
    <n v="1"/>
    <s v="8334/2020"/>
    <n v="38558.899999999994"/>
    <n v="38.558899999999994"/>
    <s v="100%"/>
    <s v=""/>
    <s v="2.1.10.10"/>
    <s v="Ex-Post"/>
    <d v="2020-02-13T00:00:00"/>
    <d v="2020-12-30T00:00:00"/>
    <m/>
    <s v="N/A*"/>
    <s v="Contrato Concluído"/>
    <s v="6.04"/>
    <x v="6"/>
    <x v="1"/>
    <x v="0"/>
  </r>
  <r>
    <s v="6.5"/>
    <s v="COMPESA"/>
    <s v="Execução do Plano de Comunicação - Capacitação e Treinamento para operação do espaço Univeso Compesa"/>
    <m/>
    <s v="Sistema Nacional (SN)"/>
    <m/>
    <s v=""/>
    <n v="0"/>
    <n v="0"/>
    <s v="100%"/>
    <s v=""/>
    <s v="2.3.12.7"/>
    <s v="Sistema Nacional"/>
    <s v=""/>
    <d v="1899-12-30T00:00:00"/>
    <m/>
    <s v=""/>
    <s v="Processo Cancelado"/>
    <s v="6.05"/>
    <x v="6"/>
    <x v="2"/>
    <x v="0"/>
  </r>
  <r>
    <s v="6.6"/>
    <s v="COMPESA"/>
    <s v="Treinamento e Capacitação de Integrantes do Programa PSA IPOJUCA"/>
    <m/>
    <s v="Contratação Direta (CD)"/>
    <n v="1"/>
    <s v="N/A"/>
    <n v="3459.63"/>
    <n v="3.4596300000000002"/>
    <s v=""/>
    <s v="100%"/>
    <s v="2.1.5.2"/>
    <s v="Ex-Ante"/>
    <s v="N/A"/>
    <s v="N/A"/>
    <m/>
    <s v="N/A**"/>
    <s v="Contrato em Execução"/>
    <s v="6.01"/>
    <x v="7"/>
    <x v="1"/>
    <x v="1"/>
  </r>
  <r>
    <s v="SUBTOTAL"/>
    <m/>
    <m/>
    <m/>
    <m/>
    <m/>
    <m/>
    <n v="167597.4022303925"/>
    <n v="167.59740223039248"/>
    <n v="164.13777223039247"/>
    <n v="3.4596300000000002"/>
    <m/>
    <m/>
    <m/>
    <m/>
    <m/>
    <m/>
    <m/>
    <m/>
    <x v="1"/>
    <x v="3"/>
    <x v="2"/>
  </r>
  <r>
    <n v="7"/>
    <s v="SUBPROJETOS"/>
    <m/>
    <m/>
    <m/>
    <m/>
    <m/>
    <m/>
    <m/>
    <m/>
    <m/>
    <m/>
    <m/>
    <m/>
    <m/>
    <m/>
    <m/>
    <m/>
    <m/>
    <x v="1"/>
    <x v="3"/>
    <x v="2"/>
  </r>
  <r>
    <s v="7.1"/>
    <s v="COMPESA"/>
    <s v="Controle Tecnológico das obras do SES de Gravatá e do SES de Tacaimbó"/>
    <m/>
    <s v="Contratação Direta (CD)"/>
    <n v="2"/>
    <s v="4134/2012"/>
    <n v="215877.58000000002"/>
    <n v="215.87758000000002"/>
    <s v="100%"/>
    <s v=""/>
    <s v="2.2.3.5"/>
    <s v="Ex-Ante"/>
    <d v="2015-06-08T00:00:00"/>
    <d v="2015-09-25T00:00:00"/>
    <m/>
    <s v="BRB3019"/>
    <s v="Contrato Concluído"/>
    <s v="7.01"/>
    <x v="8"/>
    <x v="0"/>
    <x v="0"/>
  </r>
  <r>
    <s v="7.2"/>
    <s v="COMPESA"/>
    <s v="Controle tecnológico das obras do SES de Sanharó"/>
    <m/>
    <s v="Contratação Direta (CD)"/>
    <m/>
    <s v=""/>
    <n v="0"/>
    <n v="0"/>
    <s v="100%"/>
    <s v=""/>
    <s v="2.2.7.5"/>
    <s v="Ex-Ante"/>
    <s v=""/>
    <d v="1899-12-30T00:00:00"/>
    <m/>
    <s v=""/>
    <s v="Processo Cancelado"/>
    <s v="7.02"/>
    <x v="8"/>
    <x v="0"/>
    <x v="0"/>
  </r>
  <r>
    <s v="7.3"/>
    <s v="COMPESA"/>
    <s v="Controle tecnológico das obras do SES de Escada 1ª Etapa"/>
    <m/>
    <s v="Contratação Direta (CD)"/>
    <m/>
    <s v=""/>
    <n v="0"/>
    <n v="0"/>
    <s v="100%"/>
    <s v=""/>
    <s v="2.2.8.4"/>
    <s v="Ex-Ante"/>
    <s v=""/>
    <d v="1899-12-30T00:00:00"/>
    <m/>
    <s v=""/>
    <s v="Processo Cancelado"/>
    <s v="7.03"/>
    <x v="8"/>
    <x v="0"/>
    <x v="0"/>
  </r>
  <r>
    <s v="7.4"/>
    <s v="COMPESA"/>
    <s v="Controle Tecnológico das obras do SES de Belo Jardim 1ª Etapa"/>
    <m/>
    <s v="Contratação Direta (CD)"/>
    <m/>
    <s v=""/>
    <n v="0"/>
    <n v="0"/>
    <s v="100%"/>
    <s v=""/>
    <s v="2.2.2.5"/>
    <s v="Ex-Ante"/>
    <s v=""/>
    <d v="1899-12-30T00:00:00"/>
    <m/>
    <s v=""/>
    <s v="Processo Cancelado"/>
    <s v="7.04"/>
    <x v="8"/>
    <x v="0"/>
    <x v="0"/>
  </r>
  <r>
    <s v="7.5"/>
    <s v="COMPESA"/>
    <s v="Controle Tecnológico das obras do SES de Caruaru"/>
    <m/>
    <s v="Contratação Direta (CD)"/>
    <m/>
    <s v=""/>
    <n v="0"/>
    <n v="0"/>
    <s v="100%"/>
    <s v=""/>
    <s v="2.2.4.6"/>
    <s v="Ex-Ante"/>
    <s v=""/>
    <d v="1899-12-30T00:00:00"/>
    <m/>
    <s v=""/>
    <s v="Processo Cancelado"/>
    <s v="7.05"/>
    <x v="8"/>
    <x v="0"/>
    <x v="0"/>
  </r>
  <r>
    <s v="7.6"/>
    <s v="COMPESA"/>
    <s v="Controle Tecnológico das obras do SES de Bezerros"/>
    <m/>
    <s v="Contratação Direta (CD)"/>
    <m/>
    <s v=""/>
    <n v="0"/>
    <n v="0"/>
    <s v="100%"/>
    <s v=""/>
    <s v="2.2.5.4"/>
    <s v="Ex-Ante"/>
    <s v=""/>
    <d v="1899-12-30T00:00:00"/>
    <m/>
    <s v=""/>
    <s v="Processo Cancelado"/>
    <s v="7.06"/>
    <x v="8"/>
    <x v="0"/>
    <x v="0"/>
  </r>
  <r>
    <s v="7.7"/>
    <s v="COMPESA"/>
    <s v="Controle Tecnológico das Obras dos SES implantados com recursos do PSA Ipojuca"/>
    <m/>
    <s v="Comparação de Preços (CP) "/>
    <m/>
    <s v=""/>
    <n v="0"/>
    <n v="0"/>
    <s v="100%"/>
    <s v=""/>
    <s v="2.2.18.2"/>
    <s v="Ex-Post"/>
    <s v=""/>
    <d v="1899-12-30T00:00:00"/>
    <m/>
    <s v=""/>
    <s v="Processo Cancelado"/>
    <s v="7.07"/>
    <x v="8"/>
    <x v="0"/>
    <x v="0"/>
  </r>
  <r>
    <s v="SUBTOTAL"/>
    <m/>
    <m/>
    <m/>
    <m/>
    <m/>
    <m/>
    <n v="215877.58000000002"/>
    <n v="215.87758000000002"/>
    <n v="215.87758000000002"/>
    <n v="0"/>
    <m/>
    <m/>
    <m/>
    <m/>
    <m/>
    <m/>
    <m/>
    <m/>
    <x v="1"/>
    <x v="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dinâmica6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E23:F29" firstHeaderRow="1" firstDataRow="1" firstDataCol="1" rowPageCount="1" colPageCount="1"/>
  <pivotFields count="2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x="4"/>
        <item x="1"/>
        <item x="0"/>
        <item x="2"/>
        <item x="5"/>
        <item h="1" x="3"/>
        <item t="default"/>
      </items>
    </pivotField>
    <pivotField axis="axisPage" showAll="0">
      <items count="4">
        <item x="0"/>
        <item x="1"/>
        <item x="2"/>
        <item t="default"/>
      </items>
    </pivotField>
  </pivotFields>
  <rowFields count="1">
    <field x="2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21" hier="-1"/>
  </pageFields>
  <dataFields count="1">
    <dataField name="Soma de Montante Estimado em US$ X mil" fld="8" baseField="2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C4" sqref="C4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x14ac:dyDescent="0.3">
      <c r="B1" s="72"/>
      <c r="C1" s="72"/>
      <c r="D1" s="72"/>
    </row>
    <row r="2" spans="2:4" x14ac:dyDescent="0.3">
      <c r="B2" s="4" t="s">
        <v>1373</v>
      </c>
      <c r="C2" s="4" t="s">
        <v>1374</v>
      </c>
      <c r="D2" s="4" t="s">
        <v>1375</v>
      </c>
    </row>
    <row r="3" spans="2:4" x14ac:dyDescent="0.3">
      <c r="B3" s="91"/>
      <c r="C3" s="73"/>
      <c r="D3" s="73"/>
    </row>
    <row r="4" spans="2:4" x14ac:dyDescent="0.3">
      <c r="B4" s="91"/>
      <c r="C4" s="73"/>
      <c r="D4" s="73"/>
    </row>
    <row r="5" spans="2:4" x14ac:dyDescent="0.3">
      <c r="B5" s="91"/>
      <c r="C5" s="73"/>
      <c r="D5" s="73"/>
    </row>
    <row r="6" spans="2:4" x14ac:dyDescent="0.3">
      <c r="B6" s="91"/>
      <c r="C6" s="73"/>
      <c r="D6" s="73"/>
    </row>
    <row r="7" spans="2:4" x14ac:dyDescent="0.3">
      <c r="B7" s="91"/>
      <c r="C7" s="73"/>
      <c r="D7" s="73"/>
    </row>
    <row r="8" spans="2:4" x14ac:dyDescent="0.3">
      <c r="B8" s="91"/>
      <c r="C8" s="73"/>
      <c r="D8" s="73"/>
    </row>
    <row r="9" spans="2:4" x14ac:dyDescent="0.3">
      <c r="B9" s="91"/>
      <c r="C9" s="73"/>
      <c r="D9" s="73"/>
    </row>
    <row r="11" spans="2:4" ht="49.5" customHeight="1" x14ac:dyDescent="0.3">
      <c r="B11" s="92" t="s">
        <v>1376</v>
      </c>
      <c r="C11" s="92"/>
      <c r="D11" s="72"/>
    </row>
    <row r="12" spans="2:4" x14ac:dyDescent="0.3">
      <c r="B12" s="72"/>
      <c r="C12" s="72"/>
      <c r="D12" s="72"/>
    </row>
    <row r="13" spans="2:4" x14ac:dyDescent="0.3">
      <c r="B13" s="74" t="s">
        <v>1377</v>
      </c>
      <c r="C13" s="74" t="s">
        <v>1378</v>
      </c>
      <c r="D13" s="75"/>
    </row>
    <row r="14" spans="2:4" ht="15.6" x14ac:dyDescent="0.3">
      <c r="B14" s="93" t="s">
        <v>1379</v>
      </c>
      <c r="C14" s="76" t="s">
        <v>377</v>
      </c>
      <c r="D14" s="75"/>
    </row>
    <row r="15" spans="2:4" ht="15.6" x14ac:dyDescent="0.3">
      <c r="B15" s="94"/>
      <c r="C15" s="76" t="s">
        <v>84</v>
      </c>
      <c r="D15" s="72"/>
    </row>
    <row r="16" spans="2:4" ht="15.6" x14ac:dyDescent="0.3">
      <c r="B16" s="94"/>
      <c r="C16" s="76" t="s">
        <v>37</v>
      </c>
      <c r="D16" s="72"/>
    </row>
    <row r="17" spans="2:3" ht="15.6" x14ac:dyDescent="0.3">
      <c r="B17" s="94"/>
      <c r="C17" s="76" t="s">
        <v>106</v>
      </c>
    </row>
    <row r="18" spans="2:3" ht="15.6" x14ac:dyDescent="0.3">
      <c r="B18" s="95"/>
      <c r="C18" s="76" t="s">
        <v>870</v>
      </c>
    </row>
    <row r="20" spans="2:3" ht="54" customHeight="1" x14ac:dyDescent="0.3">
      <c r="B20" s="96" t="s">
        <v>1380</v>
      </c>
      <c r="C20" s="96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zoomScale="85" zoomScaleNormal="85" workbookViewId="0">
      <selection activeCell="C4" sqref="C4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  <col min="5" max="5" width="36.33203125" hidden="1" customWidth="1"/>
    <col min="6" max="6" width="15.33203125" hidden="1" customWidth="1"/>
    <col min="7" max="7" width="12.44140625" hidden="1" customWidth="1"/>
    <col min="8" max="8" width="11.5546875" hidden="1" customWidth="1"/>
    <col min="9" max="9" width="0" hidden="1" customWidth="1"/>
  </cols>
  <sheetData>
    <row r="1" spans="1:9" ht="27.75" customHeight="1" thickBot="1" x14ac:dyDescent="0.35">
      <c r="A1" s="100" t="s">
        <v>1347</v>
      </c>
      <c r="B1" s="101"/>
      <c r="C1" s="102"/>
    </row>
    <row r="2" spans="1:9" ht="15" thickBot="1" x14ac:dyDescent="0.35">
      <c r="A2" s="97" t="s">
        <v>1348</v>
      </c>
      <c r="B2" s="98"/>
      <c r="C2" s="99"/>
    </row>
    <row r="3" spans="1:9" x14ac:dyDescent="0.3">
      <c r="A3" s="62" t="s">
        <v>1349</v>
      </c>
      <c r="B3" s="62" t="s">
        <v>1350</v>
      </c>
      <c r="C3" s="62" t="s">
        <v>1351</v>
      </c>
    </row>
    <row r="4" spans="1:9" x14ac:dyDescent="0.3">
      <c r="A4" s="64" t="s">
        <v>1352</v>
      </c>
      <c r="B4" s="65">
        <v>44743</v>
      </c>
      <c r="C4" s="65">
        <v>45261</v>
      </c>
    </row>
    <row r="5" spans="1:9" ht="15" thickBot="1" x14ac:dyDescent="0.35">
      <c r="A5" s="103"/>
      <c r="B5" s="103"/>
      <c r="C5" s="103"/>
    </row>
    <row r="6" spans="1:9" ht="15" thickBot="1" x14ac:dyDescent="0.35">
      <c r="A6" s="97" t="s">
        <v>1354</v>
      </c>
      <c r="B6" s="98"/>
      <c r="C6" s="99"/>
    </row>
    <row r="7" spans="1:9" x14ac:dyDescent="0.3">
      <c r="A7" s="64" t="s">
        <v>1382</v>
      </c>
      <c r="B7" s="104">
        <v>2022</v>
      </c>
      <c r="C7" s="105"/>
    </row>
    <row r="8" spans="1:9" ht="15" thickBot="1" x14ac:dyDescent="0.35">
      <c r="A8" s="103"/>
      <c r="B8" s="103"/>
      <c r="C8" s="103"/>
    </row>
    <row r="9" spans="1:9" ht="15" thickBot="1" x14ac:dyDescent="0.35">
      <c r="A9" s="97" t="s">
        <v>1356</v>
      </c>
      <c r="B9" s="98"/>
      <c r="C9" s="99"/>
    </row>
    <row r="10" spans="1:9" ht="20.399999999999999" x14ac:dyDescent="0.3">
      <c r="A10" s="62" t="s">
        <v>1357</v>
      </c>
      <c r="B10" s="62" t="s">
        <v>1358</v>
      </c>
      <c r="C10" s="62" t="s">
        <v>1359</v>
      </c>
    </row>
    <row r="11" spans="1:9" x14ac:dyDescent="0.3">
      <c r="A11" s="66" t="s">
        <v>1360</v>
      </c>
      <c r="B11" s="67">
        <v>88428.13938403652</v>
      </c>
      <c r="C11" s="67">
        <v>217346.24421816767</v>
      </c>
      <c r="E11" s="83">
        <f>H11</f>
        <v>88293.848556477373</v>
      </c>
      <c r="F11" s="83">
        <f>G11</f>
        <v>217211.95339060848</v>
      </c>
      <c r="G11" s="82">
        <v>217211.95339060848</v>
      </c>
      <c r="H11" s="71">
        <v>88293.848556477373</v>
      </c>
      <c r="I11" s="71">
        <v>128918.10483413111</v>
      </c>
    </row>
    <row r="12" spans="1:9" x14ac:dyDescent="0.3">
      <c r="A12" s="66" t="s">
        <v>1361</v>
      </c>
      <c r="B12" s="67">
        <v>57214.310116476954</v>
      </c>
      <c r="C12" s="67">
        <v>57214.310116476954</v>
      </c>
      <c r="E12" s="83">
        <f>H12</f>
        <v>57214.310116476954</v>
      </c>
      <c r="F12" s="83">
        <f>G12</f>
        <v>57214.310116476954</v>
      </c>
      <c r="G12" s="82">
        <v>57214.310116476954</v>
      </c>
      <c r="H12" s="71">
        <v>57214.310116476954</v>
      </c>
      <c r="I12" s="71">
        <v>0</v>
      </c>
    </row>
    <row r="13" spans="1:9" x14ac:dyDescent="0.3">
      <c r="A13" s="66" t="s">
        <v>1363</v>
      </c>
      <c r="B13" s="67">
        <v>7995.2165100980928</v>
      </c>
      <c r="C13" s="67">
        <v>7995.2165100980928</v>
      </c>
      <c r="E13" s="83">
        <f>H13</f>
        <v>7995.2165100980928</v>
      </c>
      <c r="F13" s="83">
        <f>G13</f>
        <v>7995.2165100980928</v>
      </c>
      <c r="G13" s="82">
        <v>7995.2165100980928</v>
      </c>
      <c r="H13" s="71">
        <v>7995.2165100980928</v>
      </c>
      <c r="I13" s="71">
        <v>0</v>
      </c>
    </row>
    <row r="14" spans="1:9" x14ac:dyDescent="0.3">
      <c r="A14" s="66" t="s">
        <v>1364</v>
      </c>
      <c r="B14" s="67">
        <v>164.13777223039247</v>
      </c>
      <c r="C14" s="67">
        <v>167.59740223039248</v>
      </c>
      <c r="E14" s="83">
        <f>H16</f>
        <v>164.13777223039247</v>
      </c>
      <c r="F14" s="83">
        <f>G16</f>
        <v>167.59740223039248</v>
      </c>
      <c r="G14" s="82">
        <v>40115.481286836381</v>
      </c>
      <c r="H14" s="71">
        <v>39950.113006836378</v>
      </c>
      <c r="I14" s="71">
        <v>165.36827999999997</v>
      </c>
    </row>
    <row r="15" spans="1:9" x14ac:dyDescent="0.3">
      <c r="A15" s="66" t="s">
        <v>1365</v>
      </c>
      <c r="B15" s="67">
        <v>0</v>
      </c>
      <c r="C15" s="67">
        <v>0</v>
      </c>
      <c r="G15" s="82">
        <v>3926.0181945983177</v>
      </c>
      <c r="H15" s="71">
        <v>3926.0181945983177</v>
      </c>
      <c r="I15" s="71">
        <v>0</v>
      </c>
    </row>
    <row r="16" spans="1:9" x14ac:dyDescent="0.3">
      <c r="A16" s="66" t="s">
        <v>1366</v>
      </c>
      <c r="B16" s="67">
        <v>43741.840373875573</v>
      </c>
      <c r="C16" s="67">
        <v>43907.208653875576</v>
      </c>
      <c r="E16" s="83">
        <f>H14+H15</f>
        <v>43876.131201434699</v>
      </c>
      <c r="F16" s="83">
        <f>G14+G15</f>
        <v>44041.499481434701</v>
      </c>
      <c r="G16" s="82">
        <v>167.59740223039248</v>
      </c>
      <c r="H16" s="71">
        <v>164.13777223039247</v>
      </c>
      <c r="I16" s="71">
        <v>3.4596300000000002</v>
      </c>
    </row>
    <row r="17" spans="1:9" x14ac:dyDescent="0.3">
      <c r="A17" s="66" t="s">
        <v>1367</v>
      </c>
      <c r="B17" s="67">
        <v>0</v>
      </c>
      <c r="C17" s="67">
        <v>0</v>
      </c>
      <c r="G17" s="82">
        <v>215.87758000000002</v>
      </c>
      <c r="H17" s="71">
        <v>215.87758000000002</v>
      </c>
      <c r="I17" s="71">
        <v>0</v>
      </c>
    </row>
    <row r="18" spans="1:9" x14ac:dyDescent="0.3">
      <c r="A18" s="66" t="s">
        <v>1368</v>
      </c>
      <c r="B18" s="67">
        <v>215.87758000000002</v>
      </c>
      <c r="C18" s="67">
        <v>215.87758000000002</v>
      </c>
      <c r="E18" s="83">
        <f>H17</f>
        <v>215.87758000000002</v>
      </c>
      <c r="F18" s="84">
        <f>G17</f>
        <v>215.87758000000002</v>
      </c>
      <c r="G18" s="81"/>
    </row>
    <row r="19" spans="1:9" x14ac:dyDescent="0.3">
      <c r="A19" s="68" t="s">
        <v>1369</v>
      </c>
      <c r="B19" s="67">
        <v>0</v>
      </c>
      <c r="C19" s="67">
        <v>0</v>
      </c>
      <c r="E19" s="83">
        <f>SUM(E11:E18)</f>
        <v>197759.52173671755</v>
      </c>
      <c r="F19" s="83">
        <f>SUM(F11:F18)</f>
        <v>326846.45448084857</v>
      </c>
    </row>
    <row r="20" spans="1:9" x14ac:dyDescent="0.3">
      <c r="A20" s="55" t="s">
        <v>1370</v>
      </c>
      <c r="B20" s="69">
        <f>SUM(B11:B19)</f>
        <v>197759.52173671755</v>
      </c>
      <c r="C20" s="69">
        <f>SUM(C11:C19)</f>
        <v>326846.45448084862</v>
      </c>
    </row>
    <row r="21" spans="1:9" ht="15" thickBot="1" x14ac:dyDescent="0.35">
      <c r="E21" s="80" t="s">
        <v>24</v>
      </c>
      <c r="F21" t="s">
        <v>1353</v>
      </c>
    </row>
    <row r="22" spans="1:9" ht="15" thickBot="1" x14ac:dyDescent="0.35">
      <c r="A22" s="97" t="s">
        <v>1371</v>
      </c>
      <c r="B22" s="98"/>
      <c r="C22" s="99"/>
    </row>
    <row r="23" spans="1:9" ht="20.399999999999999" x14ac:dyDescent="0.3">
      <c r="A23" s="62" t="s">
        <v>1372</v>
      </c>
      <c r="B23" s="62" t="s">
        <v>1358</v>
      </c>
      <c r="C23" s="62" t="s">
        <v>1359</v>
      </c>
      <c r="E23" s="80" t="s">
        <v>1355</v>
      </c>
      <c r="F23" t="s">
        <v>1397</v>
      </c>
    </row>
    <row r="24" spans="1:9" x14ac:dyDescent="0.3">
      <c r="A24" s="66" t="str">
        <f>'Estructura del Proyecto'!C14</f>
        <v>1.1 Gerenciamento e Supervisão</v>
      </c>
      <c r="B24" s="67">
        <v>20565.179270232809</v>
      </c>
      <c r="C24" s="67">
        <v>20565.179270232809</v>
      </c>
      <c r="E24" s="63" t="s">
        <v>377</v>
      </c>
      <c r="F24" s="81">
        <v>20565.179270232809</v>
      </c>
    </row>
    <row r="25" spans="1:9" x14ac:dyDescent="0.3">
      <c r="A25" s="66" t="str">
        <f>'Estructura del Proyecto'!C15</f>
        <v>2.1 Fortalecimento Institucional</v>
      </c>
      <c r="B25" s="67">
        <v>20393.655227199444</v>
      </c>
      <c r="C25" s="67">
        <v>20397.114857199445</v>
      </c>
      <c r="E25" s="63" t="s">
        <v>84</v>
      </c>
      <c r="F25" s="81">
        <v>20397.114857199445</v>
      </c>
    </row>
    <row r="26" spans="1:9" x14ac:dyDescent="0.3">
      <c r="A26" s="66" t="str">
        <f>'Estructura del Proyecto'!C16</f>
        <v>2.2 Obras e Equipamentos</v>
      </c>
      <c r="B26" s="67">
        <v>139301.27211747531</v>
      </c>
      <c r="C26" s="67">
        <v>268384.74523160659</v>
      </c>
      <c r="E26" s="63" t="s">
        <v>37</v>
      </c>
      <c r="F26" s="81">
        <v>268384.74523160659</v>
      </c>
    </row>
    <row r="27" spans="1:9" x14ac:dyDescent="0.3">
      <c r="A27" s="66" t="str">
        <f>'Estructura del Proyecto'!C17</f>
        <v>2.3 Sustentabilidade Ambiental e Social</v>
      </c>
      <c r="B27" s="67">
        <v>17136.496432639113</v>
      </c>
      <c r="C27" s="67">
        <v>17136.496432639113</v>
      </c>
      <c r="E27" s="63" t="s">
        <v>106</v>
      </c>
      <c r="F27" s="81">
        <v>17136.496432639113</v>
      </c>
    </row>
    <row r="28" spans="1:9" x14ac:dyDescent="0.3">
      <c r="A28" s="66" t="str">
        <f>'Estructura del Proyecto'!C18</f>
        <v>3.1 Auditoria, Avaliação e Monitoramento</v>
      </c>
      <c r="B28" s="67">
        <v>362.91868917078733</v>
      </c>
      <c r="C28" s="67">
        <v>362.91868917078733</v>
      </c>
      <c r="E28" s="63" t="s">
        <v>870</v>
      </c>
      <c r="F28" s="81">
        <v>362.91868917078733</v>
      </c>
    </row>
    <row r="29" spans="1:9" x14ac:dyDescent="0.3">
      <c r="A29" s="55" t="s">
        <v>1370</v>
      </c>
      <c r="B29" s="69">
        <v>197759.52173671746</v>
      </c>
      <c r="C29" s="69">
        <v>326846.45448084874</v>
      </c>
      <c r="E29" s="63" t="s">
        <v>1362</v>
      </c>
      <c r="F29" s="81">
        <v>326846.45448084874</v>
      </c>
    </row>
    <row r="30" spans="1:9" x14ac:dyDescent="0.3">
      <c r="C30" s="70"/>
    </row>
    <row r="31" spans="1:9" x14ac:dyDescent="0.3">
      <c r="B31" s="71"/>
    </row>
    <row r="32" spans="1:9" x14ac:dyDescent="0.3">
      <c r="B32" s="71"/>
    </row>
    <row r="33" spans="2:2" x14ac:dyDescent="0.3">
      <c r="B33" s="71"/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zoomScaleNormal="100" workbookViewId="0">
      <selection activeCell="C4" sqref="C4"/>
    </sheetView>
  </sheetViews>
  <sheetFormatPr defaultRowHeight="14.4" x14ac:dyDescent="0.3"/>
  <cols>
    <col min="1" max="1" width="36.44140625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ht="67.5" customHeight="1" x14ac:dyDescent="0.3">
      <c r="A1" s="107" t="s">
        <v>1308</v>
      </c>
      <c r="B1" s="107"/>
      <c r="C1" s="107"/>
    </row>
    <row r="2" spans="1:3" x14ac:dyDescent="0.3">
      <c r="A2" s="6"/>
      <c r="B2" s="6"/>
      <c r="C2" s="6"/>
    </row>
    <row r="3" spans="1:3" x14ac:dyDescent="0.3">
      <c r="A3" s="6"/>
      <c r="B3" s="6"/>
      <c r="C3" s="6"/>
    </row>
    <row r="4" spans="1:3" x14ac:dyDescent="0.3">
      <c r="A4" s="59"/>
      <c r="B4" s="4" t="s">
        <v>1309</v>
      </c>
      <c r="C4" s="6"/>
    </row>
    <row r="5" spans="1:3" ht="45.6" x14ac:dyDescent="0.3">
      <c r="A5" s="4" t="s">
        <v>1310</v>
      </c>
      <c r="B5" s="60" t="s">
        <v>1311</v>
      </c>
      <c r="C5" s="6"/>
    </row>
    <row r="6" spans="1:3" ht="22.8" x14ac:dyDescent="0.3">
      <c r="A6" s="4" t="s">
        <v>1312</v>
      </c>
      <c r="B6" s="60" t="s">
        <v>1313</v>
      </c>
      <c r="C6" s="6"/>
    </row>
    <row r="7" spans="1:3" x14ac:dyDescent="0.3">
      <c r="A7" s="6"/>
      <c r="B7" s="6"/>
      <c r="C7" s="6"/>
    </row>
    <row r="8" spans="1:3" x14ac:dyDescent="0.3">
      <c r="A8" s="6"/>
      <c r="B8" s="6"/>
      <c r="C8" s="6"/>
    </row>
    <row r="9" spans="1:3" x14ac:dyDescent="0.3">
      <c r="A9" s="6"/>
      <c r="B9" s="4" t="s">
        <v>1314</v>
      </c>
      <c r="C9" s="6"/>
    </row>
    <row r="10" spans="1:3" x14ac:dyDescent="0.3">
      <c r="A10" s="4" t="s">
        <v>1315</v>
      </c>
      <c r="B10" s="61" t="s">
        <v>1316</v>
      </c>
      <c r="C10" s="6"/>
    </row>
    <row r="11" spans="1:3" x14ac:dyDescent="0.3">
      <c r="A11" s="4" t="s">
        <v>5</v>
      </c>
      <c r="B11" s="61" t="s">
        <v>1317</v>
      </c>
      <c r="C11" s="6"/>
    </row>
    <row r="12" spans="1:3" x14ac:dyDescent="0.3">
      <c r="A12" s="4" t="s">
        <v>6</v>
      </c>
      <c r="B12" s="61" t="s">
        <v>1318</v>
      </c>
      <c r="C12" s="6"/>
    </row>
    <row r="13" spans="1:3" x14ac:dyDescent="0.3">
      <c r="A13" s="6"/>
      <c r="B13" s="6"/>
      <c r="C13" s="6"/>
    </row>
    <row r="14" spans="1:3" x14ac:dyDescent="0.3">
      <c r="A14" s="6"/>
      <c r="B14" s="4" t="s">
        <v>1319</v>
      </c>
      <c r="C14" s="6"/>
    </row>
    <row r="15" spans="1:3" x14ac:dyDescent="0.3">
      <c r="A15" s="106" t="s">
        <v>1320</v>
      </c>
      <c r="B15" s="61" t="s">
        <v>50</v>
      </c>
      <c r="C15" s="6"/>
    </row>
    <row r="16" spans="1:3" ht="15.75" customHeight="1" x14ac:dyDescent="0.3">
      <c r="A16" s="106"/>
      <c r="B16" s="61" t="s">
        <v>81</v>
      </c>
      <c r="C16" s="6"/>
    </row>
    <row r="17" spans="1:3" x14ac:dyDescent="0.3">
      <c r="A17" s="106"/>
      <c r="B17" s="61" t="s">
        <v>33</v>
      </c>
      <c r="C17" s="6"/>
    </row>
    <row r="18" spans="1:3" x14ac:dyDescent="0.3">
      <c r="A18" s="6"/>
      <c r="B18" s="6"/>
      <c r="C18" s="6"/>
    </row>
    <row r="19" spans="1:3" x14ac:dyDescent="0.3">
      <c r="A19" s="6"/>
      <c r="B19" s="4" t="s">
        <v>1319</v>
      </c>
      <c r="C19" s="6"/>
    </row>
    <row r="20" spans="1:3" x14ac:dyDescent="0.3">
      <c r="A20" s="106" t="s">
        <v>20</v>
      </c>
      <c r="B20" s="61" t="s">
        <v>676</v>
      </c>
      <c r="C20" s="6"/>
    </row>
    <row r="21" spans="1:3" x14ac:dyDescent="0.3">
      <c r="A21" s="106"/>
      <c r="B21" s="61" t="s">
        <v>1321</v>
      </c>
      <c r="C21" s="6"/>
    </row>
    <row r="22" spans="1:3" x14ac:dyDescent="0.3">
      <c r="A22" s="106"/>
      <c r="B22" s="61" t="s">
        <v>1322</v>
      </c>
      <c r="C22" s="6"/>
    </row>
    <row r="23" spans="1:3" x14ac:dyDescent="0.3">
      <c r="A23" s="106"/>
      <c r="B23" s="61" t="s">
        <v>82</v>
      </c>
      <c r="C23" s="6"/>
    </row>
    <row r="24" spans="1:3" x14ac:dyDescent="0.3">
      <c r="A24" s="106"/>
      <c r="B24" s="61" t="s">
        <v>1323</v>
      </c>
      <c r="C24" s="6"/>
    </row>
    <row r="25" spans="1:3" x14ac:dyDescent="0.3">
      <c r="A25" s="106"/>
      <c r="B25" s="61" t="s">
        <v>1324</v>
      </c>
      <c r="C25" s="6"/>
    </row>
    <row r="26" spans="1:3" ht="15" customHeight="1" x14ac:dyDescent="0.3">
      <c r="A26" s="106"/>
      <c r="B26" s="61" t="s">
        <v>90</v>
      </c>
      <c r="C26" s="6"/>
    </row>
    <row r="27" spans="1:3" x14ac:dyDescent="0.3">
      <c r="A27" s="106"/>
      <c r="B27" s="61" t="s">
        <v>1325</v>
      </c>
      <c r="C27" s="6"/>
    </row>
    <row r="28" spans="1:3" x14ac:dyDescent="0.3">
      <c r="A28" s="6"/>
      <c r="B28" s="6"/>
      <c r="C28" s="6"/>
    </row>
    <row r="29" spans="1:3" x14ac:dyDescent="0.3">
      <c r="A29" s="6"/>
      <c r="B29" s="4" t="s">
        <v>1326</v>
      </c>
      <c r="C29" s="4" t="s">
        <v>1319</v>
      </c>
    </row>
    <row r="30" spans="1:3" x14ac:dyDescent="0.3">
      <c r="A30" s="108" t="s">
        <v>1327</v>
      </c>
      <c r="B30" s="111" t="s">
        <v>1328</v>
      </c>
      <c r="C30" s="60" t="s">
        <v>807</v>
      </c>
    </row>
    <row r="31" spans="1:3" x14ac:dyDescent="0.3">
      <c r="A31" s="109"/>
      <c r="B31" s="111"/>
      <c r="C31" s="60" t="s">
        <v>1329</v>
      </c>
    </row>
    <row r="32" spans="1:3" x14ac:dyDescent="0.3">
      <c r="A32" s="109"/>
      <c r="B32" s="111"/>
      <c r="C32" s="60" t="s">
        <v>426</v>
      </c>
    </row>
    <row r="33" spans="1:3" x14ac:dyDescent="0.3">
      <c r="A33" s="109"/>
      <c r="B33" s="111"/>
      <c r="C33" s="60" t="s">
        <v>198</v>
      </c>
    </row>
    <row r="34" spans="1:3" x14ac:dyDescent="0.3">
      <c r="A34" s="109"/>
      <c r="B34" s="111"/>
      <c r="C34" s="60" t="s">
        <v>47</v>
      </c>
    </row>
    <row r="35" spans="1:3" x14ac:dyDescent="0.3">
      <c r="A35" s="109"/>
      <c r="B35" s="111"/>
      <c r="C35" s="60" t="s">
        <v>1330</v>
      </c>
    </row>
    <row r="36" spans="1:3" x14ac:dyDescent="0.3">
      <c r="A36" s="109"/>
      <c r="B36" s="111"/>
      <c r="C36" s="60" t="s">
        <v>1331</v>
      </c>
    </row>
    <row r="37" spans="1:3" x14ac:dyDescent="0.3">
      <c r="A37" s="109"/>
      <c r="B37" s="111" t="s">
        <v>1332</v>
      </c>
      <c r="C37" s="60" t="s">
        <v>147</v>
      </c>
    </row>
    <row r="38" spans="1:3" x14ac:dyDescent="0.3">
      <c r="A38" s="109"/>
      <c r="B38" s="111"/>
      <c r="C38" s="60" t="s">
        <v>28</v>
      </c>
    </row>
    <row r="39" spans="1:3" x14ac:dyDescent="0.3">
      <c r="A39" s="109"/>
      <c r="B39" s="111"/>
      <c r="C39" s="60" t="s">
        <v>1333</v>
      </c>
    </row>
    <row r="40" spans="1:3" x14ac:dyDescent="0.3">
      <c r="A40" s="109"/>
      <c r="B40" s="111"/>
      <c r="C40" s="60" t="s">
        <v>198</v>
      </c>
    </row>
    <row r="41" spans="1:3" x14ac:dyDescent="0.3">
      <c r="A41" s="109"/>
      <c r="B41" s="111"/>
      <c r="C41" s="60" t="s">
        <v>47</v>
      </c>
    </row>
    <row r="42" spans="1:3" x14ac:dyDescent="0.3">
      <c r="A42" s="109"/>
      <c r="B42" s="111"/>
      <c r="C42" s="60" t="s">
        <v>1334</v>
      </c>
    </row>
    <row r="43" spans="1:3" x14ac:dyDescent="0.3">
      <c r="A43" s="109"/>
      <c r="B43" s="111"/>
      <c r="C43" s="60" t="s">
        <v>1335</v>
      </c>
    </row>
    <row r="44" spans="1:3" ht="14.25" customHeight="1" x14ac:dyDescent="0.3">
      <c r="A44" s="109"/>
      <c r="B44" s="111"/>
      <c r="C44" s="60" t="s">
        <v>1336</v>
      </c>
    </row>
    <row r="45" spans="1:3" ht="14.25" customHeight="1" x14ac:dyDescent="0.3">
      <c r="A45" s="109"/>
      <c r="B45" s="111" t="s">
        <v>1337</v>
      </c>
      <c r="C45" s="60" t="s">
        <v>1058</v>
      </c>
    </row>
    <row r="46" spans="1:3" x14ac:dyDescent="0.3">
      <c r="A46" s="109"/>
      <c r="B46" s="111"/>
      <c r="C46" s="60" t="s">
        <v>198</v>
      </c>
    </row>
    <row r="47" spans="1:3" x14ac:dyDescent="0.3">
      <c r="A47" s="110"/>
      <c r="B47" s="111"/>
      <c r="C47" s="60" t="s">
        <v>47</v>
      </c>
    </row>
    <row r="48" spans="1:3" x14ac:dyDescent="0.3">
      <c r="A48" s="6"/>
      <c r="B48" s="6"/>
      <c r="C48" s="6"/>
    </row>
    <row r="49" spans="1:3" x14ac:dyDescent="0.3">
      <c r="A49" s="6"/>
      <c r="B49" s="6"/>
      <c r="C49" s="6"/>
    </row>
    <row r="50" spans="1:3" x14ac:dyDescent="0.3">
      <c r="A50" s="6"/>
      <c r="B50" s="4" t="s">
        <v>1338</v>
      </c>
      <c r="C50" s="6"/>
    </row>
    <row r="51" spans="1:3" x14ac:dyDescent="0.3">
      <c r="A51" s="106" t="s">
        <v>1339</v>
      </c>
      <c r="B51" s="61" t="s">
        <v>1340</v>
      </c>
      <c r="C51" s="6"/>
    </row>
    <row r="52" spans="1:3" x14ac:dyDescent="0.3">
      <c r="A52" s="106"/>
      <c r="B52" s="61" t="s">
        <v>1341</v>
      </c>
      <c r="C52" s="6"/>
    </row>
    <row r="53" spans="1:3" x14ac:dyDescent="0.3">
      <c r="A53" s="106"/>
      <c r="B53" s="61" t="s">
        <v>1342</v>
      </c>
      <c r="C53" s="6"/>
    </row>
    <row r="54" spans="1:3" x14ac:dyDescent="0.3">
      <c r="A54" s="106"/>
      <c r="B54" s="61" t="s">
        <v>1343</v>
      </c>
      <c r="C54" s="6"/>
    </row>
    <row r="55" spans="1:3" x14ac:dyDescent="0.3">
      <c r="A55" s="106"/>
      <c r="B55" s="61" t="s">
        <v>1344</v>
      </c>
      <c r="C55" s="6"/>
    </row>
    <row r="56" spans="1:3" x14ac:dyDescent="0.3">
      <c r="A56" s="106"/>
      <c r="B56" s="61" t="s">
        <v>1345</v>
      </c>
      <c r="C56" s="6"/>
    </row>
    <row r="57" spans="1:3" x14ac:dyDescent="0.3">
      <c r="A57" s="106"/>
      <c r="B57" s="61" t="s">
        <v>1346</v>
      </c>
      <c r="C57" s="6"/>
    </row>
    <row r="58" spans="1:3" x14ac:dyDescent="0.3">
      <c r="A58" s="6"/>
      <c r="B58" s="6"/>
      <c r="C58" s="6"/>
    </row>
    <row r="59" spans="1:3" x14ac:dyDescent="0.3">
      <c r="A59" s="6"/>
      <c r="B59" s="6"/>
      <c r="C59" s="6"/>
    </row>
    <row r="60" spans="1:3" x14ac:dyDescent="0.3">
      <c r="A60" s="6"/>
      <c r="B60" s="6"/>
      <c r="C60" s="6"/>
    </row>
    <row r="61" spans="1:3" x14ac:dyDescent="0.3">
      <c r="B61" s="6"/>
      <c r="C61" s="6"/>
    </row>
  </sheetData>
  <mergeCells count="8">
    <mergeCell ref="A51:A57"/>
    <mergeCell ref="A1:C1"/>
    <mergeCell ref="A15:A17"/>
    <mergeCell ref="A20:A27"/>
    <mergeCell ref="A30:A47"/>
    <mergeCell ref="B30:B36"/>
    <mergeCell ref="B37:B44"/>
    <mergeCell ref="B45:B47"/>
  </mergeCells>
  <pageMargins left="0.7" right="0.7" top="0.75" bottom="0.75" header="0.3" footer="0.3"/>
  <pageSetup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499984740745262"/>
  </sheetPr>
  <dimension ref="A1:AA332"/>
  <sheetViews>
    <sheetView tabSelected="1" zoomScale="85" zoomScaleNormal="85" workbookViewId="0">
      <pane ySplit="10" topLeftCell="A11" activePane="bottomLeft" state="frozen"/>
      <selection pane="bottomLeft"/>
    </sheetView>
  </sheetViews>
  <sheetFormatPr defaultRowHeight="14.4" x14ac:dyDescent="0.3"/>
  <cols>
    <col min="1" max="1" width="8.44140625" customWidth="1"/>
    <col min="2" max="2" width="15.109375" customWidth="1"/>
    <col min="3" max="3" width="61.88671875" customWidth="1"/>
    <col min="4" max="4" width="9.109375" customWidth="1"/>
    <col min="5" max="5" width="20.6640625" customWidth="1"/>
    <col min="6" max="6" width="13.6640625" customWidth="1"/>
    <col min="7" max="7" width="13.88671875" customWidth="1"/>
    <col min="8" max="8" width="18.33203125" customWidth="1"/>
    <col min="9" max="9" width="19.33203125" bestFit="1" customWidth="1"/>
    <col min="10" max="11" width="14" customWidth="1"/>
    <col min="12" max="12" width="13.88671875" customWidth="1"/>
    <col min="13" max="13" width="15" customWidth="1"/>
    <col min="14" max="17" width="17.6640625" customWidth="1"/>
    <col min="18" max="18" width="18" customWidth="1"/>
    <col min="19" max="19" width="8.44140625" customWidth="1"/>
    <col min="20" max="20" width="17.44140625" customWidth="1"/>
    <col min="21" max="21" width="16.88671875" customWidth="1"/>
    <col min="22" max="22" width="19" customWidth="1"/>
    <col min="23" max="23" width="9.109375" customWidth="1"/>
  </cols>
  <sheetData>
    <row r="1" spans="1:27" x14ac:dyDescent="0.3">
      <c r="A1" s="24" t="s">
        <v>1297</v>
      </c>
      <c r="B1" s="25"/>
      <c r="C1" s="26"/>
      <c r="D1" s="27"/>
      <c r="E1" s="28"/>
      <c r="F1" s="28"/>
      <c r="G1" s="29"/>
      <c r="H1" s="28"/>
      <c r="I1" s="28"/>
      <c r="J1" s="28"/>
      <c r="K1" s="29"/>
      <c r="L1" s="28"/>
      <c r="M1" s="28"/>
      <c r="N1" s="28"/>
      <c r="O1" s="28"/>
      <c r="P1" s="28"/>
      <c r="Q1" s="30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x14ac:dyDescent="0.3">
      <c r="A2" s="31" t="s">
        <v>1298</v>
      </c>
      <c r="B2" s="32"/>
      <c r="C2" s="33"/>
      <c r="D2" s="34"/>
      <c r="E2" s="6"/>
      <c r="F2" s="6"/>
      <c r="G2" s="35"/>
      <c r="H2" s="6"/>
      <c r="I2" s="6"/>
      <c r="J2" s="6"/>
      <c r="K2" s="35"/>
      <c r="L2" s="6"/>
      <c r="M2" s="6"/>
      <c r="N2" s="6"/>
      <c r="O2" s="6"/>
      <c r="P2" s="6"/>
      <c r="Q2" s="3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x14ac:dyDescent="0.3">
      <c r="A3" s="31" t="s">
        <v>1299</v>
      </c>
      <c r="B3" s="32"/>
      <c r="C3" s="33"/>
      <c r="D3" s="34"/>
      <c r="E3" s="6"/>
      <c r="F3" s="6"/>
      <c r="G3" s="35"/>
      <c r="H3" s="6"/>
      <c r="I3" s="6"/>
      <c r="J3" s="6"/>
      <c r="K3" s="35"/>
      <c r="L3" s="6"/>
      <c r="M3" s="6"/>
      <c r="N3" s="6"/>
      <c r="O3" s="6"/>
      <c r="P3" s="6"/>
      <c r="Q3" s="3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x14ac:dyDescent="0.3">
      <c r="A4" s="31" t="s">
        <v>1394</v>
      </c>
      <c r="B4" s="32"/>
      <c r="C4" s="33"/>
      <c r="D4" s="34"/>
      <c r="E4" s="6"/>
      <c r="F4" s="6"/>
      <c r="G4" s="35"/>
      <c r="H4" s="6"/>
      <c r="I4" s="6"/>
      <c r="J4" s="6"/>
      <c r="K4" s="35"/>
      <c r="L4" s="6"/>
      <c r="M4" s="6"/>
      <c r="N4" s="6"/>
      <c r="O4" s="6"/>
      <c r="P4" s="6"/>
      <c r="Q4" s="3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x14ac:dyDescent="0.3">
      <c r="A5" s="37"/>
      <c r="B5" s="38"/>
      <c r="C5" s="39" t="s">
        <v>1466</v>
      </c>
      <c r="D5" s="34"/>
      <c r="E5" s="6"/>
      <c r="F5" s="35"/>
      <c r="G5" s="6"/>
      <c r="H5" s="6"/>
      <c r="I5" s="6"/>
      <c r="J5" s="6"/>
      <c r="K5" s="6"/>
      <c r="L5" s="6"/>
      <c r="M5" s="35"/>
      <c r="N5" s="6"/>
      <c r="O5" s="6"/>
      <c r="P5" s="6"/>
      <c r="Q5" s="3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x14ac:dyDescent="0.3">
      <c r="A6" s="37"/>
      <c r="B6" s="38"/>
      <c r="C6" s="39" t="s">
        <v>1300</v>
      </c>
      <c r="D6" s="34"/>
      <c r="E6" s="6"/>
      <c r="F6" s="35"/>
      <c r="G6" s="6"/>
      <c r="H6" s="6"/>
      <c r="I6" s="6"/>
      <c r="J6" s="6"/>
      <c r="K6" s="6"/>
      <c r="L6" s="6"/>
      <c r="M6" s="35"/>
      <c r="N6" s="6"/>
      <c r="O6" s="6"/>
      <c r="P6" s="6"/>
      <c r="Q6" s="3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x14ac:dyDescent="0.3">
      <c r="A7" s="37"/>
      <c r="B7" s="38"/>
      <c r="C7" s="39" t="s">
        <v>1301</v>
      </c>
      <c r="D7" s="34"/>
      <c r="E7" s="6"/>
      <c r="F7" s="35"/>
      <c r="G7" s="6"/>
      <c r="H7" s="6"/>
      <c r="I7" s="6"/>
      <c r="J7" s="6"/>
      <c r="K7" s="6"/>
      <c r="L7" s="6"/>
      <c r="M7" s="35"/>
      <c r="N7" s="6"/>
      <c r="O7" s="6"/>
      <c r="P7" s="6"/>
      <c r="Q7" s="3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x14ac:dyDescent="0.3">
      <c r="A8" s="40"/>
      <c r="B8" s="41"/>
      <c r="C8" s="42" t="s">
        <v>1393</v>
      </c>
      <c r="D8" s="43"/>
      <c r="E8" s="44"/>
      <c r="F8" s="44"/>
      <c r="G8" s="45"/>
      <c r="H8" s="44"/>
      <c r="I8" s="44"/>
      <c r="J8" s="44"/>
      <c r="K8" s="45"/>
      <c r="L8" s="44"/>
      <c r="M8" s="44"/>
      <c r="N8" s="44"/>
      <c r="O8" s="44"/>
      <c r="P8" s="44"/>
      <c r="Q8" s="4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x14ac:dyDescent="0.3">
      <c r="A9" s="1">
        <v>1</v>
      </c>
      <c r="B9" s="2" t="s">
        <v>0</v>
      </c>
      <c r="C9" s="3"/>
      <c r="D9" s="3"/>
      <c r="E9" s="3"/>
      <c r="F9" s="3"/>
      <c r="G9" s="3"/>
      <c r="H9" s="106" t="s">
        <v>1</v>
      </c>
      <c r="I9" s="106"/>
      <c r="J9" s="106"/>
      <c r="K9" s="3"/>
      <c r="L9" s="3"/>
      <c r="M9" s="106" t="s">
        <v>2</v>
      </c>
      <c r="N9" s="106"/>
      <c r="O9" s="3"/>
      <c r="P9" s="3"/>
      <c r="Q9" s="5"/>
      <c r="R9" s="6"/>
      <c r="S9" s="6"/>
      <c r="T9" s="6"/>
      <c r="U9" s="6"/>
      <c r="V9" s="6"/>
    </row>
    <row r="10" spans="1:27" ht="48" x14ac:dyDescent="0.3">
      <c r="A10" s="1" t="s">
        <v>3</v>
      </c>
      <c r="B10" s="7" t="s">
        <v>4</v>
      </c>
      <c r="C10" s="7" t="s">
        <v>5</v>
      </c>
      <c r="D10" s="7" t="s">
        <v>6</v>
      </c>
      <c r="E10" s="7" t="s">
        <v>7</v>
      </c>
      <c r="F10" s="7" t="s">
        <v>8</v>
      </c>
      <c r="G10" s="7" t="s">
        <v>9</v>
      </c>
      <c r="H10" s="7" t="s">
        <v>10</v>
      </c>
      <c r="I10" s="7" t="s">
        <v>11</v>
      </c>
      <c r="J10" s="7" t="s">
        <v>12</v>
      </c>
      <c r="K10" s="7" t="s">
        <v>13</v>
      </c>
      <c r="L10" s="7" t="s">
        <v>14</v>
      </c>
      <c r="M10" s="7" t="s">
        <v>15</v>
      </c>
      <c r="N10" s="7" t="s">
        <v>16</v>
      </c>
      <c r="O10" s="7" t="s">
        <v>17</v>
      </c>
      <c r="P10" s="7" t="s">
        <v>18</v>
      </c>
      <c r="Q10" s="7" t="s">
        <v>19</v>
      </c>
      <c r="R10" s="7" t="s">
        <v>20</v>
      </c>
      <c r="S10" s="1" t="s">
        <v>21</v>
      </c>
      <c r="T10" s="8" t="s">
        <v>22</v>
      </c>
      <c r="U10" s="8" t="s">
        <v>23</v>
      </c>
      <c r="V10" s="7" t="s">
        <v>24</v>
      </c>
    </row>
    <row r="11" spans="1:27" ht="24" customHeight="1" x14ac:dyDescent="0.3">
      <c r="A11" s="9" t="s">
        <v>25</v>
      </c>
      <c r="B11" s="10" t="s">
        <v>26</v>
      </c>
      <c r="C11" s="85" t="s">
        <v>27</v>
      </c>
      <c r="D11" s="10"/>
      <c r="E11" s="10" t="s">
        <v>28</v>
      </c>
      <c r="F11" s="11">
        <v>1</v>
      </c>
      <c r="G11" s="11" t="s">
        <v>29</v>
      </c>
      <c r="H11" s="12">
        <v>3842772.16</v>
      </c>
      <c r="I11" s="12">
        <v>3842.77216</v>
      </c>
      <c r="J11" s="13" t="s">
        <v>30</v>
      </c>
      <c r="K11" s="13" t="s">
        <v>31</v>
      </c>
      <c r="L11" s="11" t="s">
        <v>32</v>
      </c>
      <c r="M11" s="10" t="s">
        <v>33</v>
      </c>
      <c r="N11" s="14">
        <v>41883</v>
      </c>
      <c r="O11" s="14">
        <v>41975</v>
      </c>
      <c r="P11" s="14"/>
      <c r="Q11" s="14" t="s">
        <v>34</v>
      </c>
      <c r="R11" s="10" t="s">
        <v>35</v>
      </c>
      <c r="S11" s="11" t="s">
        <v>36</v>
      </c>
      <c r="T11" s="15" t="s">
        <v>0</v>
      </c>
      <c r="U11" s="15" t="s">
        <v>37</v>
      </c>
      <c r="V11" s="11" t="s">
        <v>38</v>
      </c>
    </row>
    <row r="12" spans="1:27" ht="24" customHeight="1" x14ac:dyDescent="0.3">
      <c r="A12" s="9" t="s">
        <v>39</v>
      </c>
      <c r="B12" s="10" t="s">
        <v>26</v>
      </c>
      <c r="C12" s="85" t="s">
        <v>40</v>
      </c>
      <c r="D12" s="10"/>
      <c r="E12" s="10" t="s">
        <v>28</v>
      </c>
      <c r="F12" s="11">
        <v>1</v>
      </c>
      <c r="G12" s="11" t="s">
        <v>41</v>
      </c>
      <c r="H12" s="12">
        <v>381966</v>
      </c>
      <c r="I12" s="12">
        <v>381.96600000000001</v>
      </c>
      <c r="J12" s="13" t="s">
        <v>30</v>
      </c>
      <c r="K12" s="13" t="s">
        <v>31</v>
      </c>
      <c r="L12" s="11" t="s">
        <v>42</v>
      </c>
      <c r="M12" s="10" t="s">
        <v>33</v>
      </c>
      <c r="N12" s="14">
        <v>42781</v>
      </c>
      <c r="O12" s="14">
        <v>42870</v>
      </c>
      <c r="P12" s="14"/>
      <c r="Q12" s="14" t="s">
        <v>43</v>
      </c>
      <c r="R12" s="10" t="s">
        <v>35</v>
      </c>
      <c r="S12" s="11" t="s">
        <v>44</v>
      </c>
      <c r="T12" s="15" t="s">
        <v>0</v>
      </c>
      <c r="U12" s="15" t="s">
        <v>37</v>
      </c>
      <c r="V12" s="11" t="s">
        <v>38</v>
      </c>
    </row>
    <row r="13" spans="1:27" ht="24" customHeight="1" x14ac:dyDescent="0.3">
      <c r="A13" s="16" t="s">
        <v>45</v>
      </c>
      <c r="B13" s="10" t="s">
        <v>26</v>
      </c>
      <c r="C13" s="85" t="s">
        <v>46</v>
      </c>
      <c r="D13" s="10"/>
      <c r="E13" s="10" t="s">
        <v>47</v>
      </c>
      <c r="F13" s="11">
        <v>1</v>
      </c>
      <c r="G13" s="11" t="s">
        <v>48</v>
      </c>
      <c r="H13" s="12">
        <v>0</v>
      </c>
      <c r="I13" s="12">
        <v>0</v>
      </c>
      <c r="J13" s="13" t="s">
        <v>31</v>
      </c>
      <c r="K13" s="13" t="s">
        <v>30</v>
      </c>
      <c r="L13" s="11" t="s">
        <v>49</v>
      </c>
      <c r="M13" s="10" t="s">
        <v>50</v>
      </c>
      <c r="N13" s="14">
        <v>41039</v>
      </c>
      <c r="O13" s="14">
        <v>41149</v>
      </c>
      <c r="P13" s="14"/>
      <c r="Q13" s="14" t="s">
        <v>51</v>
      </c>
      <c r="R13" s="10" t="s">
        <v>82</v>
      </c>
      <c r="S13" s="11" t="s">
        <v>52</v>
      </c>
      <c r="T13" s="15" t="s">
        <v>0</v>
      </c>
      <c r="U13" s="15" t="s">
        <v>37</v>
      </c>
      <c r="V13" s="11" t="s">
        <v>53</v>
      </c>
    </row>
    <row r="14" spans="1:27" ht="24" customHeight="1" x14ac:dyDescent="0.3">
      <c r="A14" s="16" t="s">
        <v>54</v>
      </c>
      <c r="B14" s="10" t="s">
        <v>26</v>
      </c>
      <c r="C14" s="85" t="s">
        <v>55</v>
      </c>
      <c r="D14" s="10"/>
      <c r="E14" s="10" t="s">
        <v>47</v>
      </c>
      <c r="F14" s="11">
        <v>1</v>
      </c>
      <c r="G14" s="11" t="s">
        <v>56</v>
      </c>
      <c r="H14" s="12">
        <v>5869835.1001853654</v>
      </c>
      <c r="I14" s="12">
        <v>5869.8351001853653</v>
      </c>
      <c r="J14" s="13" t="s">
        <v>31</v>
      </c>
      <c r="K14" s="13" t="s">
        <v>30</v>
      </c>
      <c r="L14" s="11" t="s">
        <v>57</v>
      </c>
      <c r="M14" s="10" t="s">
        <v>50</v>
      </c>
      <c r="N14" s="14">
        <v>41838</v>
      </c>
      <c r="O14" s="14">
        <v>42039</v>
      </c>
      <c r="P14" s="14"/>
      <c r="Q14" s="14" t="s">
        <v>58</v>
      </c>
      <c r="R14" s="10" t="s">
        <v>35</v>
      </c>
      <c r="S14" s="11" t="s">
        <v>59</v>
      </c>
      <c r="T14" s="15" t="s">
        <v>0</v>
      </c>
      <c r="U14" s="15" t="s">
        <v>37</v>
      </c>
      <c r="V14" s="11" t="s">
        <v>53</v>
      </c>
    </row>
    <row r="15" spans="1:27" ht="24" customHeight="1" x14ac:dyDescent="0.3">
      <c r="A15" s="16" t="s">
        <v>60</v>
      </c>
      <c r="B15" s="10" t="s">
        <v>26</v>
      </c>
      <c r="C15" s="85" t="s">
        <v>61</v>
      </c>
      <c r="D15" s="10"/>
      <c r="E15" s="10" t="s">
        <v>47</v>
      </c>
      <c r="F15" s="11">
        <v>1</v>
      </c>
      <c r="G15" s="11" t="s">
        <v>62</v>
      </c>
      <c r="H15" s="12">
        <v>9409229.2800000012</v>
      </c>
      <c r="I15" s="12">
        <v>9409.2292800000014</v>
      </c>
      <c r="J15" s="13" t="s">
        <v>31</v>
      </c>
      <c r="K15" s="13" t="s">
        <v>30</v>
      </c>
      <c r="L15" s="11" t="s">
        <v>63</v>
      </c>
      <c r="M15" s="10" t="s">
        <v>50</v>
      </c>
      <c r="N15" s="14">
        <v>41334</v>
      </c>
      <c r="O15" s="14">
        <v>41498</v>
      </c>
      <c r="P15" s="14"/>
      <c r="Q15" s="14" t="s">
        <v>64</v>
      </c>
      <c r="R15" s="10" t="s">
        <v>35</v>
      </c>
      <c r="S15" s="11" t="s">
        <v>65</v>
      </c>
      <c r="T15" s="15" t="s">
        <v>0</v>
      </c>
      <c r="U15" s="15" t="s">
        <v>37</v>
      </c>
      <c r="V15" s="11" t="s">
        <v>53</v>
      </c>
    </row>
    <row r="16" spans="1:27" ht="24" customHeight="1" x14ac:dyDescent="0.3">
      <c r="A16" s="16" t="s">
        <v>66</v>
      </c>
      <c r="B16" s="10" t="s">
        <v>26</v>
      </c>
      <c r="C16" s="85" t="s">
        <v>67</v>
      </c>
      <c r="D16" s="10"/>
      <c r="E16" s="10" t="s">
        <v>47</v>
      </c>
      <c r="F16" s="11">
        <v>1</v>
      </c>
      <c r="G16" s="11" t="s">
        <v>68</v>
      </c>
      <c r="H16" s="12">
        <v>2942204.26</v>
      </c>
      <c r="I16" s="12">
        <v>2942.20426</v>
      </c>
      <c r="J16" s="13" t="s">
        <v>31</v>
      </c>
      <c r="K16" s="13" t="s">
        <v>30</v>
      </c>
      <c r="L16" s="11" t="s">
        <v>69</v>
      </c>
      <c r="M16" s="10" t="s">
        <v>50</v>
      </c>
      <c r="N16" s="14">
        <v>41883</v>
      </c>
      <c r="O16" s="14">
        <v>42629</v>
      </c>
      <c r="P16" s="14"/>
      <c r="Q16" s="14" t="s">
        <v>70</v>
      </c>
      <c r="R16" s="10" t="s">
        <v>35</v>
      </c>
      <c r="S16" s="11" t="s">
        <v>71</v>
      </c>
      <c r="T16" s="15" t="s">
        <v>0</v>
      </c>
      <c r="U16" s="15" t="s">
        <v>37</v>
      </c>
      <c r="V16" s="11" t="s">
        <v>53</v>
      </c>
    </row>
    <row r="17" spans="1:22" ht="24" customHeight="1" x14ac:dyDescent="0.3">
      <c r="A17" s="16" t="s">
        <v>72</v>
      </c>
      <c r="B17" s="10" t="s">
        <v>26</v>
      </c>
      <c r="C17" s="85" t="s">
        <v>73</v>
      </c>
      <c r="D17" s="10"/>
      <c r="E17" s="10" t="s">
        <v>28</v>
      </c>
      <c r="F17" s="11">
        <v>1</v>
      </c>
      <c r="G17" s="11" t="s">
        <v>74</v>
      </c>
      <c r="H17" s="12">
        <v>12201034.019999998</v>
      </c>
      <c r="I17" s="12">
        <v>12201.034019999997</v>
      </c>
      <c r="J17" s="13" t="s">
        <v>30</v>
      </c>
      <c r="K17" s="13" t="s">
        <v>31</v>
      </c>
      <c r="L17" s="11" t="s">
        <v>75</v>
      </c>
      <c r="M17" s="10" t="s">
        <v>33</v>
      </c>
      <c r="N17" s="14">
        <v>42117</v>
      </c>
      <c r="O17" s="14">
        <v>42368</v>
      </c>
      <c r="P17" s="14"/>
      <c r="Q17" s="14" t="s">
        <v>76</v>
      </c>
      <c r="R17" s="10" t="s">
        <v>35</v>
      </c>
      <c r="S17" s="11" t="s">
        <v>77</v>
      </c>
      <c r="T17" s="15" t="s">
        <v>0</v>
      </c>
      <c r="U17" s="15" t="s">
        <v>37</v>
      </c>
      <c r="V17" s="11" t="s">
        <v>38</v>
      </c>
    </row>
    <row r="18" spans="1:22" ht="24" customHeight="1" x14ac:dyDescent="0.3">
      <c r="A18" s="16" t="s">
        <v>78</v>
      </c>
      <c r="B18" s="10" t="s">
        <v>26</v>
      </c>
      <c r="C18" s="85" t="s">
        <v>79</v>
      </c>
      <c r="D18" s="10"/>
      <c r="E18" s="10" t="s">
        <v>28</v>
      </c>
      <c r="F18" s="11"/>
      <c r="G18" s="11" t="s">
        <v>31</v>
      </c>
      <c r="H18" s="12">
        <v>0</v>
      </c>
      <c r="I18" s="12">
        <v>0</v>
      </c>
      <c r="J18" s="13" t="s">
        <v>30</v>
      </c>
      <c r="K18" s="13" t="s">
        <v>31</v>
      </c>
      <c r="L18" s="11" t="s">
        <v>80</v>
      </c>
      <c r="M18" s="10" t="s">
        <v>81</v>
      </c>
      <c r="N18" s="14" t="s">
        <v>31</v>
      </c>
      <c r="O18" s="14">
        <v>0</v>
      </c>
      <c r="P18" s="14"/>
      <c r="Q18" s="14" t="s">
        <v>31</v>
      </c>
      <c r="R18" s="10" t="s">
        <v>82</v>
      </c>
      <c r="S18" s="11" t="s">
        <v>83</v>
      </c>
      <c r="T18" s="15" t="s">
        <v>0</v>
      </c>
      <c r="U18" s="15" t="s">
        <v>84</v>
      </c>
      <c r="V18" s="11" t="s">
        <v>38</v>
      </c>
    </row>
    <row r="19" spans="1:22" ht="24" customHeight="1" x14ac:dyDescent="0.3">
      <c r="A19" s="16" t="s">
        <v>85</v>
      </c>
      <c r="B19" s="10" t="s">
        <v>26</v>
      </c>
      <c r="C19" s="85" t="s">
        <v>86</v>
      </c>
      <c r="D19" s="10"/>
      <c r="E19" s="10" t="s">
        <v>28</v>
      </c>
      <c r="F19" s="11">
        <v>1</v>
      </c>
      <c r="G19" s="11" t="s">
        <v>87</v>
      </c>
      <c r="H19" s="12">
        <v>6502170.8785294695</v>
      </c>
      <c r="I19" s="12">
        <v>6502.1708785294695</v>
      </c>
      <c r="J19" s="13" t="s">
        <v>30</v>
      </c>
      <c r="K19" s="13" t="s">
        <v>31</v>
      </c>
      <c r="L19" s="11" t="s">
        <v>88</v>
      </c>
      <c r="M19" s="10" t="s">
        <v>33</v>
      </c>
      <c r="N19" s="14">
        <v>42672</v>
      </c>
      <c r="O19" s="14">
        <v>42734</v>
      </c>
      <c r="P19" s="14"/>
      <c r="Q19" s="14" t="s">
        <v>89</v>
      </c>
      <c r="R19" s="10" t="s">
        <v>90</v>
      </c>
      <c r="S19" s="11" t="s">
        <v>91</v>
      </c>
      <c r="T19" s="15" t="s">
        <v>0</v>
      </c>
      <c r="U19" s="15" t="s">
        <v>37</v>
      </c>
      <c r="V19" s="11" t="s">
        <v>38</v>
      </c>
    </row>
    <row r="20" spans="1:22" ht="24" customHeight="1" x14ac:dyDescent="0.3">
      <c r="A20" s="16" t="s">
        <v>92</v>
      </c>
      <c r="B20" s="10" t="s">
        <v>26</v>
      </c>
      <c r="C20" s="85" t="s">
        <v>93</v>
      </c>
      <c r="D20" s="10"/>
      <c r="E20" s="10" t="s">
        <v>28</v>
      </c>
      <c r="F20" s="11">
        <v>1</v>
      </c>
      <c r="G20" s="11" t="s">
        <v>94</v>
      </c>
      <c r="H20" s="12">
        <v>3143624.2199999997</v>
      </c>
      <c r="I20" s="12">
        <v>3143.6242199999997</v>
      </c>
      <c r="J20" s="13" t="s">
        <v>30</v>
      </c>
      <c r="K20" s="13" t="s">
        <v>31</v>
      </c>
      <c r="L20" s="11" t="s">
        <v>95</v>
      </c>
      <c r="M20" s="10" t="s">
        <v>33</v>
      </c>
      <c r="N20" s="14">
        <v>42424</v>
      </c>
      <c r="O20" s="14">
        <v>42566</v>
      </c>
      <c r="P20" s="14"/>
      <c r="Q20" s="14" t="s">
        <v>96</v>
      </c>
      <c r="R20" s="10" t="s">
        <v>35</v>
      </c>
      <c r="S20" s="11" t="s">
        <v>92</v>
      </c>
      <c r="T20" s="15" t="s">
        <v>0</v>
      </c>
      <c r="U20" s="15" t="s">
        <v>84</v>
      </c>
      <c r="V20" s="11" t="s">
        <v>38</v>
      </c>
    </row>
    <row r="21" spans="1:22" ht="24" customHeight="1" x14ac:dyDescent="0.3">
      <c r="A21" s="16" t="s">
        <v>97</v>
      </c>
      <c r="B21" s="10" t="s">
        <v>26</v>
      </c>
      <c r="C21" s="85" t="s">
        <v>98</v>
      </c>
      <c r="D21" s="10"/>
      <c r="E21" s="10" t="s">
        <v>47</v>
      </c>
      <c r="F21" s="11"/>
      <c r="G21" s="11" t="s">
        <v>99</v>
      </c>
      <c r="H21" s="12">
        <v>0</v>
      </c>
      <c r="I21" s="12">
        <v>0</v>
      </c>
      <c r="J21" s="13" t="s">
        <v>31</v>
      </c>
      <c r="K21" s="13" t="s">
        <v>30</v>
      </c>
      <c r="L21" s="11" t="s">
        <v>100</v>
      </c>
      <c r="M21" s="10" t="s">
        <v>50</v>
      </c>
      <c r="N21" s="14">
        <v>43446</v>
      </c>
      <c r="O21" s="14">
        <v>0</v>
      </c>
      <c r="P21" s="14"/>
      <c r="Q21" s="14" t="s">
        <v>31</v>
      </c>
      <c r="R21" s="10" t="s">
        <v>82</v>
      </c>
      <c r="S21" s="11" t="s">
        <v>97</v>
      </c>
      <c r="T21" s="15" t="s">
        <v>0</v>
      </c>
      <c r="U21" s="15" t="s">
        <v>37</v>
      </c>
      <c r="V21" s="11" t="s">
        <v>53</v>
      </c>
    </row>
    <row r="22" spans="1:22" ht="36" customHeight="1" x14ac:dyDescent="0.3">
      <c r="A22" s="16" t="s">
        <v>101</v>
      </c>
      <c r="B22" s="10" t="s">
        <v>26</v>
      </c>
      <c r="C22" s="85" t="s">
        <v>102</v>
      </c>
      <c r="D22" s="10"/>
      <c r="E22" s="10" t="s">
        <v>28</v>
      </c>
      <c r="F22" s="11">
        <v>1</v>
      </c>
      <c r="G22" s="11" t="s">
        <v>103</v>
      </c>
      <c r="H22" s="12">
        <v>318360.27</v>
      </c>
      <c r="I22" s="12">
        <v>318.36027000000001</v>
      </c>
      <c r="J22" s="13" t="s">
        <v>30</v>
      </c>
      <c r="K22" s="13" t="s">
        <v>31</v>
      </c>
      <c r="L22" s="11" t="s">
        <v>104</v>
      </c>
      <c r="M22" s="10" t="s">
        <v>81</v>
      </c>
      <c r="N22" s="14">
        <v>43502</v>
      </c>
      <c r="O22" s="14">
        <v>43602</v>
      </c>
      <c r="P22" s="14"/>
      <c r="Q22" s="14" t="s">
        <v>105</v>
      </c>
      <c r="R22" s="10" t="s">
        <v>35</v>
      </c>
      <c r="S22" s="11" t="s">
        <v>101</v>
      </c>
      <c r="T22" s="15" t="s">
        <v>0</v>
      </c>
      <c r="U22" s="15" t="s">
        <v>106</v>
      </c>
      <c r="V22" s="11" t="s">
        <v>38</v>
      </c>
    </row>
    <row r="23" spans="1:22" ht="24" customHeight="1" x14ac:dyDescent="0.3">
      <c r="A23" s="17" t="s">
        <v>107</v>
      </c>
      <c r="B23" s="10" t="s">
        <v>26</v>
      </c>
      <c r="C23" s="85" t="s">
        <v>108</v>
      </c>
      <c r="D23" s="10"/>
      <c r="E23" s="10" t="s">
        <v>47</v>
      </c>
      <c r="F23" s="11"/>
      <c r="G23" s="11" t="s">
        <v>31</v>
      </c>
      <c r="H23" s="12">
        <v>0</v>
      </c>
      <c r="I23" s="12">
        <v>0</v>
      </c>
      <c r="J23" s="13" t="s">
        <v>31</v>
      </c>
      <c r="K23" s="13" t="s">
        <v>30</v>
      </c>
      <c r="L23" s="11" t="s">
        <v>109</v>
      </c>
      <c r="M23" s="10" t="s">
        <v>50</v>
      </c>
      <c r="N23" s="14" t="s">
        <v>31</v>
      </c>
      <c r="O23" s="14">
        <v>0</v>
      </c>
      <c r="P23" s="14"/>
      <c r="Q23" s="14" t="s">
        <v>31</v>
      </c>
      <c r="R23" s="10" t="s">
        <v>82</v>
      </c>
      <c r="S23" s="11" t="s">
        <v>107</v>
      </c>
      <c r="T23" s="15" t="s">
        <v>0</v>
      </c>
      <c r="U23" s="15" t="s">
        <v>37</v>
      </c>
      <c r="V23" s="11" t="s">
        <v>53</v>
      </c>
    </row>
    <row r="24" spans="1:22" ht="24" customHeight="1" x14ac:dyDescent="0.3">
      <c r="A24" s="16" t="s">
        <v>110</v>
      </c>
      <c r="B24" s="10" t="s">
        <v>26</v>
      </c>
      <c r="C24" s="85" t="s">
        <v>111</v>
      </c>
      <c r="D24" s="10"/>
      <c r="E24" s="10" t="s">
        <v>28</v>
      </c>
      <c r="F24" s="11">
        <v>1</v>
      </c>
      <c r="G24" s="11" t="s">
        <v>112</v>
      </c>
      <c r="H24" s="12">
        <v>6462130.0253406549</v>
      </c>
      <c r="I24" s="12">
        <v>6462.1300253406553</v>
      </c>
      <c r="J24" s="13" t="s">
        <v>30</v>
      </c>
      <c r="K24" s="13" t="s">
        <v>31</v>
      </c>
      <c r="L24" s="11" t="s">
        <v>113</v>
      </c>
      <c r="M24" s="10" t="s">
        <v>81</v>
      </c>
      <c r="N24" s="14">
        <v>43243</v>
      </c>
      <c r="O24" s="14">
        <v>43339</v>
      </c>
      <c r="P24" s="14"/>
      <c r="Q24" s="14" t="s">
        <v>105</v>
      </c>
      <c r="R24" s="10" t="s">
        <v>90</v>
      </c>
      <c r="S24" s="11" t="s">
        <v>110</v>
      </c>
      <c r="T24" s="15" t="s">
        <v>0</v>
      </c>
      <c r="U24" s="15" t="s">
        <v>37</v>
      </c>
      <c r="V24" s="11" t="s">
        <v>38</v>
      </c>
    </row>
    <row r="25" spans="1:22" ht="24" customHeight="1" x14ac:dyDescent="0.3">
      <c r="A25" s="16" t="s">
        <v>114</v>
      </c>
      <c r="B25" s="10" t="s">
        <v>26</v>
      </c>
      <c r="C25" s="85" t="s">
        <v>115</v>
      </c>
      <c r="D25" s="10"/>
      <c r="E25" s="10" t="s">
        <v>28</v>
      </c>
      <c r="F25" s="11">
        <v>1</v>
      </c>
      <c r="G25" s="11" t="s">
        <v>116</v>
      </c>
      <c r="H25" s="12">
        <v>5854742.0699999994</v>
      </c>
      <c r="I25" s="12">
        <v>5854.7420699999993</v>
      </c>
      <c r="J25" s="13" t="s">
        <v>30</v>
      </c>
      <c r="K25" s="13" t="s">
        <v>31</v>
      </c>
      <c r="L25" s="11" t="s">
        <v>117</v>
      </c>
      <c r="M25" s="10" t="s">
        <v>81</v>
      </c>
      <c r="N25" s="14">
        <v>43526</v>
      </c>
      <c r="O25" s="14">
        <v>43609</v>
      </c>
      <c r="P25" s="14"/>
      <c r="Q25" s="14" t="s">
        <v>105</v>
      </c>
      <c r="R25" s="10" t="s">
        <v>35</v>
      </c>
      <c r="S25" s="11" t="s">
        <v>114</v>
      </c>
      <c r="T25" s="15" t="s">
        <v>0</v>
      </c>
      <c r="U25" s="15" t="s">
        <v>37</v>
      </c>
      <c r="V25" s="11" t="s">
        <v>38</v>
      </c>
    </row>
    <row r="26" spans="1:22" ht="24" customHeight="1" x14ac:dyDescent="0.3">
      <c r="A26" s="16" t="s">
        <v>118</v>
      </c>
      <c r="B26" s="10" t="s">
        <v>26</v>
      </c>
      <c r="C26" s="85" t="s">
        <v>119</v>
      </c>
      <c r="D26" s="10"/>
      <c r="E26" s="10" t="s">
        <v>28</v>
      </c>
      <c r="F26" s="11">
        <v>1</v>
      </c>
      <c r="G26" s="11" t="s">
        <v>120</v>
      </c>
      <c r="H26" s="12">
        <v>130246.18000000001</v>
      </c>
      <c r="I26" s="12">
        <v>130.24618000000001</v>
      </c>
      <c r="J26" s="13" t="s">
        <v>30</v>
      </c>
      <c r="K26" s="13" t="s">
        <v>31</v>
      </c>
      <c r="L26" s="11" t="s">
        <v>121</v>
      </c>
      <c r="M26" s="10" t="s">
        <v>81</v>
      </c>
      <c r="N26" s="14">
        <v>43602</v>
      </c>
      <c r="O26" s="14">
        <v>43857</v>
      </c>
      <c r="P26" s="14"/>
      <c r="Q26" s="14" t="s">
        <v>105</v>
      </c>
      <c r="R26" s="10" t="s">
        <v>35</v>
      </c>
      <c r="S26" s="11" t="s">
        <v>118</v>
      </c>
      <c r="T26" s="15" t="s">
        <v>0</v>
      </c>
      <c r="U26" s="15" t="s">
        <v>37</v>
      </c>
      <c r="V26" s="11" t="s">
        <v>38</v>
      </c>
    </row>
    <row r="27" spans="1:22" ht="24" customHeight="1" x14ac:dyDescent="0.3">
      <c r="A27" s="16" t="s">
        <v>122</v>
      </c>
      <c r="B27" s="10" t="s">
        <v>26</v>
      </c>
      <c r="C27" s="85" t="s">
        <v>123</v>
      </c>
      <c r="D27" s="10"/>
      <c r="E27" s="10" t="s">
        <v>28</v>
      </c>
      <c r="F27" s="11">
        <v>1</v>
      </c>
      <c r="G27" s="11" t="s">
        <v>124</v>
      </c>
      <c r="H27" s="12">
        <v>926637.28999999992</v>
      </c>
      <c r="I27" s="12">
        <v>926.63728999999989</v>
      </c>
      <c r="J27" s="13" t="s">
        <v>30</v>
      </c>
      <c r="K27" s="13" t="s">
        <v>31</v>
      </c>
      <c r="L27" s="11" t="s">
        <v>125</v>
      </c>
      <c r="M27" s="10" t="s">
        <v>33</v>
      </c>
      <c r="N27" s="14">
        <v>42746</v>
      </c>
      <c r="O27" s="14">
        <v>42870</v>
      </c>
      <c r="P27" s="14"/>
      <c r="Q27" s="14" t="s">
        <v>126</v>
      </c>
      <c r="R27" s="10" t="s">
        <v>35</v>
      </c>
      <c r="S27" s="11" t="s">
        <v>122</v>
      </c>
      <c r="T27" s="15" t="s">
        <v>0</v>
      </c>
      <c r="U27" s="15" t="s">
        <v>37</v>
      </c>
      <c r="V27" s="11" t="s">
        <v>38</v>
      </c>
    </row>
    <row r="28" spans="1:22" ht="24" customHeight="1" x14ac:dyDescent="0.3">
      <c r="A28" s="16" t="s">
        <v>127</v>
      </c>
      <c r="B28" s="10" t="s">
        <v>26</v>
      </c>
      <c r="C28" s="85" t="s">
        <v>128</v>
      </c>
      <c r="D28" s="10"/>
      <c r="E28" s="10" t="s">
        <v>28</v>
      </c>
      <c r="F28" s="11">
        <v>1</v>
      </c>
      <c r="G28" s="11" t="s">
        <v>129</v>
      </c>
      <c r="H28" s="12">
        <v>1237863.58</v>
      </c>
      <c r="I28" s="12">
        <v>1237.8635800000002</v>
      </c>
      <c r="J28" s="13" t="s">
        <v>30</v>
      </c>
      <c r="K28" s="13" t="s">
        <v>31</v>
      </c>
      <c r="L28" s="11" t="s">
        <v>130</v>
      </c>
      <c r="M28" s="10" t="s">
        <v>33</v>
      </c>
      <c r="N28" s="14">
        <v>42882</v>
      </c>
      <c r="O28" s="14">
        <v>43203</v>
      </c>
      <c r="P28" s="14"/>
      <c r="Q28" s="14" t="s">
        <v>131</v>
      </c>
      <c r="R28" s="10" t="s">
        <v>35</v>
      </c>
      <c r="S28" s="11" t="s">
        <v>127</v>
      </c>
      <c r="T28" s="15" t="s">
        <v>0</v>
      </c>
      <c r="U28" s="15" t="s">
        <v>37</v>
      </c>
      <c r="V28" s="11" t="s">
        <v>38</v>
      </c>
    </row>
    <row r="29" spans="1:22" ht="36" customHeight="1" x14ac:dyDescent="0.3">
      <c r="A29" s="17" t="s">
        <v>132</v>
      </c>
      <c r="B29" s="10" t="s">
        <v>133</v>
      </c>
      <c r="C29" s="85" t="s">
        <v>134</v>
      </c>
      <c r="D29" s="10"/>
      <c r="E29" s="10" t="s">
        <v>28</v>
      </c>
      <c r="F29" s="11">
        <v>1</v>
      </c>
      <c r="G29" s="11" t="s">
        <v>135</v>
      </c>
      <c r="H29" s="12">
        <v>1016687.7599999999</v>
      </c>
      <c r="I29" s="12">
        <v>1016.6877599999999</v>
      </c>
      <c r="J29" s="13" t="s">
        <v>30</v>
      </c>
      <c r="K29" s="13" t="s">
        <v>31</v>
      </c>
      <c r="L29" s="11" t="s">
        <v>136</v>
      </c>
      <c r="M29" s="10" t="s">
        <v>81</v>
      </c>
      <c r="N29" s="14">
        <v>43336</v>
      </c>
      <c r="O29" s="14">
        <v>43556</v>
      </c>
      <c r="P29" s="14"/>
      <c r="Q29" s="14" t="s">
        <v>105</v>
      </c>
      <c r="R29" s="10" t="s">
        <v>35</v>
      </c>
      <c r="S29" s="11" t="s">
        <v>132</v>
      </c>
      <c r="T29" s="15" t="s">
        <v>0</v>
      </c>
      <c r="U29" s="15" t="s">
        <v>106</v>
      </c>
      <c r="V29" s="11" t="s">
        <v>38</v>
      </c>
    </row>
    <row r="30" spans="1:22" ht="36" customHeight="1" x14ac:dyDescent="0.3">
      <c r="A30" s="17" t="s">
        <v>137</v>
      </c>
      <c r="B30" s="10" t="s">
        <v>138</v>
      </c>
      <c r="C30" s="85" t="s">
        <v>139</v>
      </c>
      <c r="D30" s="10"/>
      <c r="E30" s="10" t="s">
        <v>28</v>
      </c>
      <c r="F30" s="11">
        <v>1</v>
      </c>
      <c r="G30" s="11" t="s">
        <v>140</v>
      </c>
      <c r="H30" s="12">
        <v>775377.07999999984</v>
      </c>
      <c r="I30" s="12">
        <v>775.37707999999986</v>
      </c>
      <c r="J30" s="13" t="s">
        <v>30</v>
      </c>
      <c r="K30" s="13" t="s">
        <v>31</v>
      </c>
      <c r="L30" s="11" t="s">
        <v>141</v>
      </c>
      <c r="M30" s="10" t="s">
        <v>81</v>
      </c>
      <c r="N30" s="14">
        <v>43423</v>
      </c>
      <c r="O30" s="14">
        <v>43553</v>
      </c>
      <c r="P30" s="14"/>
      <c r="Q30" s="14" t="s">
        <v>105</v>
      </c>
      <c r="R30" s="10" t="s">
        <v>35</v>
      </c>
      <c r="S30" s="11" t="s">
        <v>137</v>
      </c>
      <c r="T30" s="15" t="s">
        <v>0</v>
      </c>
      <c r="U30" s="15" t="s">
        <v>106</v>
      </c>
      <c r="V30" s="11" t="s">
        <v>38</v>
      </c>
    </row>
    <row r="31" spans="1:22" ht="24" customHeight="1" x14ac:dyDescent="0.3">
      <c r="A31" s="16" t="s">
        <v>142</v>
      </c>
      <c r="B31" s="10" t="s">
        <v>26</v>
      </c>
      <c r="C31" s="85" t="s">
        <v>143</v>
      </c>
      <c r="D31" s="10"/>
      <c r="E31" s="10" t="s">
        <v>28</v>
      </c>
      <c r="F31" s="11"/>
      <c r="G31" s="11" t="s">
        <v>31</v>
      </c>
      <c r="H31" s="12">
        <v>0</v>
      </c>
      <c r="I31" s="12">
        <v>0</v>
      </c>
      <c r="J31" s="13" t="s">
        <v>30</v>
      </c>
      <c r="K31" s="13" t="s">
        <v>31</v>
      </c>
      <c r="L31" s="11" t="s">
        <v>144</v>
      </c>
      <c r="M31" s="10" t="s">
        <v>81</v>
      </c>
      <c r="N31" s="14" t="s">
        <v>31</v>
      </c>
      <c r="O31" s="14">
        <v>0</v>
      </c>
      <c r="P31" s="14"/>
      <c r="Q31" s="14" t="s">
        <v>31</v>
      </c>
      <c r="R31" s="10" t="s">
        <v>82</v>
      </c>
      <c r="S31" s="11" t="s">
        <v>142</v>
      </c>
      <c r="T31" s="15" t="s">
        <v>0</v>
      </c>
      <c r="U31" s="15" t="s">
        <v>37</v>
      </c>
      <c r="V31" s="11" t="s">
        <v>38</v>
      </c>
    </row>
    <row r="32" spans="1:22" ht="24" customHeight="1" x14ac:dyDescent="0.3">
      <c r="A32" s="16" t="s">
        <v>145</v>
      </c>
      <c r="B32" s="10" t="s">
        <v>26</v>
      </c>
      <c r="C32" s="85" t="s">
        <v>146</v>
      </c>
      <c r="D32" s="10"/>
      <c r="E32" s="10" t="s">
        <v>147</v>
      </c>
      <c r="F32" s="11">
        <v>1</v>
      </c>
      <c r="G32" s="11" t="s">
        <v>148</v>
      </c>
      <c r="H32" s="12">
        <v>3291799.2199999993</v>
      </c>
      <c r="I32" s="12">
        <v>3291.7992199999994</v>
      </c>
      <c r="J32" s="13" t="s">
        <v>30</v>
      </c>
      <c r="K32" s="13" t="s">
        <v>31</v>
      </c>
      <c r="L32" s="11" t="s">
        <v>149</v>
      </c>
      <c r="M32" s="10" t="s">
        <v>33</v>
      </c>
      <c r="N32" s="14">
        <v>43026</v>
      </c>
      <c r="O32" s="14">
        <v>43171</v>
      </c>
      <c r="P32" s="14"/>
      <c r="Q32" s="14" t="s">
        <v>150</v>
      </c>
      <c r="R32" s="10" t="s">
        <v>35</v>
      </c>
      <c r="S32" s="11" t="s">
        <v>145</v>
      </c>
      <c r="T32" s="15" t="s">
        <v>0</v>
      </c>
      <c r="U32" s="15" t="s">
        <v>37</v>
      </c>
      <c r="V32" s="11" t="s">
        <v>38</v>
      </c>
    </row>
    <row r="33" spans="1:22" ht="24" customHeight="1" x14ac:dyDescent="0.3">
      <c r="A33" s="16" t="s">
        <v>151</v>
      </c>
      <c r="B33" s="10" t="s">
        <v>26</v>
      </c>
      <c r="C33" s="85" t="s">
        <v>152</v>
      </c>
      <c r="D33" s="10"/>
      <c r="E33" s="10" t="s">
        <v>28</v>
      </c>
      <c r="F33" s="11"/>
      <c r="G33" s="11" t="s">
        <v>31</v>
      </c>
      <c r="H33" s="12">
        <v>0</v>
      </c>
      <c r="I33" s="12">
        <v>0</v>
      </c>
      <c r="J33" s="13" t="s">
        <v>30</v>
      </c>
      <c r="K33" s="13" t="s">
        <v>31</v>
      </c>
      <c r="L33" s="11" t="s">
        <v>153</v>
      </c>
      <c r="M33" s="10" t="s">
        <v>33</v>
      </c>
      <c r="N33" s="14" t="s">
        <v>31</v>
      </c>
      <c r="O33" s="14">
        <v>0</v>
      </c>
      <c r="P33" s="14"/>
      <c r="Q33" s="14" t="s">
        <v>31</v>
      </c>
      <c r="R33" s="10" t="s">
        <v>82</v>
      </c>
      <c r="S33" s="11" t="s">
        <v>151</v>
      </c>
      <c r="T33" s="15" t="s">
        <v>0</v>
      </c>
      <c r="U33" s="15" t="s">
        <v>84</v>
      </c>
      <c r="V33" s="11" t="s">
        <v>38</v>
      </c>
    </row>
    <row r="34" spans="1:22" ht="24" customHeight="1" x14ac:dyDescent="0.3">
      <c r="A34" s="16" t="s">
        <v>154</v>
      </c>
      <c r="B34" s="10" t="s">
        <v>26</v>
      </c>
      <c r="C34" s="85" t="s">
        <v>155</v>
      </c>
      <c r="D34" s="10"/>
      <c r="E34" s="10" t="s">
        <v>28</v>
      </c>
      <c r="F34" s="11"/>
      <c r="G34" s="11" t="s">
        <v>31</v>
      </c>
      <c r="H34" s="12">
        <v>0</v>
      </c>
      <c r="I34" s="12">
        <v>0</v>
      </c>
      <c r="J34" s="13" t="s">
        <v>30</v>
      </c>
      <c r="K34" s="13" t="s">
        <v>31</v>
      </c>
      <c r="L34" s="11" t="s">
        <v>156</v>
      </c>
      <c r="M34" s="10" t="s">
        <v>81</v>
      </c>
      <c r="N34" s="14" t="s">
        <v>31</v>
      </c>
      <c r="O34" s="14">
        <v>0</v>
      </c>
      <c r="P34" s="14"/>
      <c r="Q34" s="14" t="s">
        <v>31</v>
      </c>
      <c r="R34" s="10" t="s">
        <v>82</v>
      </c>
      <c r="S34" s="11" t="s">
        <v>154</v>
      </c>
      <c r="T34" s="15" t="s">
        <v>0</v>
      </c>
      <c r="U34" s="15" t="s">
        <v>37</v>
      </c>
      <c r="V34" s="11" t="s">
        <v>38</v>
      </c>
    </row>
    <row r="35" spans="1:22" ht="24" customHeight="1" x14ac:dyDescent="0.3">
      <c r="A35" s="16" t="s">
        <v>157</v>
      </c>
      <c r="B35" s="10" t="s">
        <v>26</v>
      </c>
      <c r="C35" s="85" t="s">
        <v>158</v>
      </c>
      <c r="D35" s="10"/>
      <c r="E35" s="10" t="s">
        <v>28</v>
      </c>
      <c r="F35" s="11"/>
      <c r="G35" s="11" t="s">
        <v>31</v>
      </c>
      <c r="H35" s="12">
        <v>0</v>
      </c>
      <c r="I35" s="12">
        <v>0</v>
      </c>
      <c r="J35" s="13" t="s">
        <v>30</v>
      </c>
      <c r="K35" s="13" t="s">
        <v>31</v>
      </c>
      <c r="L35" s="11" t="s">
        <v>159</v>
      </c>
      <c r="M35" s="10" t="s">
        <v>81</v>
      </c>
      <c r="N35" s="14" t="s">
        <v>31</v>
      </c>
      <c r="O35" s="14">
        <v>0</v>
      </c>
      <c r="P35" s="14"/>
      <c r="Q35" s="14" t="s">
        <v>31</v>
      </c>
      <c r="R35" s="10" t="s">
        <v>82</v>
      </c>
      <c r="S35" s="11" t="s">
        <v>157</v>
      </c>
      <c r="T35" s="15" t="s">
        <v>0</v>
      </c>
      <c r="U35" s="15" t="s">
        <v>37</v>
      </c>
      <c r="V35" s="11" t="s">
        <v>38</v>
      </c>
    </row>
    <row r="36" spans="1:22" ht="24" customHeight="1" x14ac:dyDescent="0.3">
      <c r="A36" s="16" t="s">
        <v>160</v>
      </c>
      <c r="B36" s="10" t="s">
        <v>26</v>
      </c>
      <c r="C36" s="85" t="s">
        <v>161</v>
      </c>
      <c r="D36" s="10"/>
      <c r="E36" s="10" t="s">
        <v>28</v>
      </c>
      <c r="F36" s="11"/>
      <c r="G36" s="11" t="s">
        <v>31</v>
      </c>
      <c r="H36" s="12">
        <v>0</v>
      </c>
      <c r="I36" s="12">
        <v>0</v>
      </c>
      <c r="J36" s="13" t="s">
        <v>30</v>
      </c>
      <c r="K36" s="13" t="s">
        <v>31</v>
      </c>
      <c r="L36" s="11" t="s">
        <v>162</v>
      </c>
      <c r="M36" s="10" t="s">
        <v>81</v>
      </c>
      <c r="N36" s="14" t="s">
        <v>31</v>
      </c>
      <c r="O36" s="14">
        <v>0</v>
      </c>
      <c r="P36" s="14"/>
      <c r="Q36" s="14" t="s">
        <v>31</v>
      </c>
      <c r="R36" s="10" t="s">
        <v>82</v>
      </c>
      <c r="S36" s="11" t="s">
        <v>160</v>
      </c>
      <c r="T36" s="15" t="s">
        <v>0</v>
      </c>
      <c r="U36" s="15" t="s">
        <v>37</v>
      </c>
      <c r="V36" s="11" t="s">
        <v>38</v>
      </c>
    </row>
    <row r="37" spans="1:22" ht="24" customHeight="1" x14ac:dyDescent="0.3">
      <c r="A37" s="16" t="s">
        <v>163</v>
      </c>
      <c r="B37" s="10" t="s">
        <v>26</v>
      </c>
      <c r="C37" s="85" t="s">
        <v>164</v>
      </c>
      <c r="D37" s="10"/>
      <c r="E37" s="10" t="s">
        <v>28</v>
      </c>
      <c r="F37" s="11">
        <v>1</v>
      </c>
      <c r="G37" s="11" t="s">
        <v>165</v>
      </c>
      <c r="H37" s="12">
        <v>792202.2300000001</v>
      </c>
      <c r="I37" s="12">
        <v>792.2022300000001</v>
      </c>
      <c r="J37" s="13" t="s">
        <v>30</v>
      </c>
      <c r="K37" s="13" t="s">
        <v>31</v>
      </c>
      <c r="L37" s="11" t="s">
        <v>166</v>
      </c>
      <c r="M37" s="10" t="s">
        <v>81</v>
      </c>
      <c r="N37" s="14">
        <v>43414</v>
      </c>
      <c r="O37" s="14">
        <v>43525</v>
      </c>
      <c r="P37" s="14"/>
      <c r="Q37" s="14" t="s">
        <v>105</v>
      </c>
      <c r="R37" s="10" t="s">
        <v>1093</v>
      </c>
      <c r="S37" s="11" t="s">
        <v>163</v>
      </c>
      <c r="T37" s="15" t="s">
        <v>0</v>
      </c>
      <c r="U37" s="15" t="s">
        <v>37</v>
      </c>
      <c r="V37" s="11" t="s">
        <v>38</v>
      </c>
    </row>
    <row r="38" spans="1:22" ht="24" customHeight="1" x14ac:dyDescent="0.3">
      <c r="A38" s="16" t="s">
        <v>167</v>
      </c>
      <c r="B38" s="10" t="s">
        <v>26</v>
      </c>
      <c r="C38" s="85" t="s">
        <v>168</v>
      </c>
      <c r="D38" s="10"/>
      <c r="E38" s="10" t="s">
        <v>28</v>
      </c>
      <c r="F38" s="11">
        <v>1</v>
      </c>
      <c r="G38" s="11" t="s">
        <v>31</v>
      </c>
      <c r="H38" s="12">
        <v>0</v>
      </c>
      <c r="I38" s="12">
        <v>0</v>
      </c>
      <c r="J38" s="13" t="s">
        <v>30</v>
      </c>
      <c r="K38" s="13" t="s">
        <v>31</v>
      </c>
      <c r="L38" s="11" t="s">
        <v>169</v>
      </c>
      <c r="M38" s="10" t="s">
        <v>33</v>
      </c>
      <c r="N38" s="14" t="s">
        <v>31</v>
      </c>
      <c r="O38" s="14">
        <v>0</v>
      </c>
      <c r="P38" s="14"/>
      <c r="Q38" s="14" t="s">
        <v>31</v>
      </c>
      <c r="R38" s="10" t="s">
        <v>82</v>
      </c>
      <c r="S38" s="11" t="s">
        <v>167</v>
      </c>
      <c r="T38" s="15" t="s">
        <v>0</v>
      </c>
      <c r="U38" s="15" t="s">
        <v>37</v>
      </c>
      <c r="V38" s="11" t="s">
        <v>38</v>
      </c>
    </row>
    <row r="39" spans="1:22" ht="24" customHeight="1" x14ac:dyDescent="0.3">
      <c r="A39" s="16" t="s">
        <v>170</v>
      </c>
      <c r="B39" s="10" t="s">
        <v>26</v>
      </c>
      <c r="C39" s="85" t="s">
        <v>171</v>
      </c>
      <c r="D39" s="10"/>
      <c r="E39" s="10" t="s">
        <v>28</v>
      </c>
      <c r="F39" s="11">
        <v>1</v>
      </c>
      <c r="G39" s="11" t="s">
        <v>172</v>
      </c>
      <c r="H39" s="12">
        <v>949012.38</v>
      </c>
      <c r="I39" s="12">
        <v>949.01238000000001</v>
      </c>
      <c r="J39" s="13" t="s">
        <v>30</v>
      </c>
      <c r="K39" s="13" t="s">
        <v>31</v>
      </c>
      <c r="L39" s="11" t="s">
        <v>173</v>
      </c>
      <c r="M39" s="10" t="s">
        <v>81</v>
      </c>
      <c r="N39" s="14">
        <v>43310</v>
      </c>
      <c r="O39" s="14">
        <v>43425</v>
      </c>
      <c r="P39" s="14"/>
      <c r="Q39" s="14" t="s">
        <v>105</v>
      </c>
      <c r="R39" s="10" t="s">
        <v>35</v>
      </c>
      <c r="S39" s="11" t="s">
        <v>170</v>
      </c>
      <c r="T39" s="15" t="s">
        <v>0</v>
      </c>
      <c r="U39" s="15" t="s">
        <v>37</v>
      </c>
      <c r="V39" s="11" t="s">
        <v>38</v>
      </c>
    </row>
    <row r="40" spans="1:22" ht="24" customHeight="1" x14ac:dyDescent="0.3">
      <c r="A40" s="17" t="s">
        <v>174</v>
      </c>
      <c r="B40" s="10" t="s">
        <v>26</v>
      </c>
      <c r="C40" s="85" t="s">
        <v>175</v>
      </c>
      <c r="D40" s="10"/>
      <c r="E40" s="10" t="s">
        <v>28</v>
      </c>
      <c r="F40" s="11">
        <v>1</v>
      </c>
      <c r="G40" s="11" t="s">
        <v>176</v>
      </c>
      <c r="H40" s="12">
        <v>1006291.8700000001</v>
      </c>
      <c r="I40" s="12">
        <v>1006.2918700000001</v>
      </c>
      <c r="J40" s="13" t="s">
        <v>30</v>
      </c>
      <c r="K40" s="13" t="s">
        <v>31</v>
      </c>
      <c r="L40" s="11" t="s">
        <v>177</v>
      </c>
      <c r="M40" s="10" t="s">
        <v>81</v>
      </c>
      <c r="N40" s="14">
        <v>43251</v>
      </c>
      <c r="O40" s="14">
        <v>43427</v>
      </c>
      <c r="P40" s="14"/>
      <c r="Q40" s="14" t="s">
        <v>105</v>
      </c>
      <c r="R40" s="10" t="s">
        <v>35</v>
      </c>
      <c r="S40" s="11" t="s">
        <v>174</v>
      </c>
      <c r="T40" s="15" t="s">
        <v>0</v>
      </c>
      <c r="U40" s="15" t="s">
        <v>37</v>
      </c>
      <c r="V40" s="11" t="s">
        <v>38</v>
      </c>
    </row>
    <row r="41" spans="1:22" ht="24" customHeight="1" x14ac:dyDescent="0.3">
      <c r="A41" s="17" t="s">
        <v>178</v>
      </c>
      <c r="B41" s="10" t="s">
        <v>26</v>
      </c>
      <c r="C41" s="85" t="s">
        <v>179</v>
      </c>
      <c r="D41" s="10"/>
      <c r="E41" s="10" t="s">
        <v>28</v>
      </c>
      <c r="F41" s="11">
        <v>1</v>
      </c>
      <c r="G41" s="11" t="s">
        <v>176</v>
      </c>
      <c r="H41" s="12">
        <v>380384.63</v>
      </c>
      <c r="I41" s="12">
        <v>380.38463000000002</v>
      </c>
      <c r="J41" s="13" t="s">
        <v>30</v>
      </c>
      <c r="K41" s="13" t="s">
        <v>31</v>
      </c>
      <c r="L41" s="11" t="s">
        <v>180</v>
      </c>
      <c r="M41" s="10" t="s">
        <v>81</v>
      </c>
      <c r="N41" s="14">
        <v>43602</v>
      </c>
      <c r="O41" s="14">
        <v>43731</v>
      </c>
      <c r="P41" s="14"/>
      <c r="Q41" s="14" t="s">
        <v>105</v>
      </c>
      <c r="R41" s="10" t="s">
        <v>35</v>
      </c>
      <c r="S41" s="11" t="s">
        <v>178</v>
      </c>
      <c r="T41" s="15" t="s">
        <v>0</v>
      </c>
      <c r="U41" s="15" t="s">
        <v>37</v>
      </c>
      <c r="V41" s="11" t="s">
        <v>38</v>
      </c>
    </row>
    <row r="42" spans="1:22" ht="24" customHeight="1" x14ac:dyDescent="0.3">
      <c r="A42" s="17" t="s">
        <v>181</v>
      </c>
      <c r="B42" s="10" t="s">
        <v>26</v>
      </c>
      <c r="C42" s="85" t="s">
        <v>182</v>
      </c>
      <c r="D42" s="10"/>
      <c r="E42" s="10" t="s">
        <v>28</v>
      </c>
      <c r="F42" s="11">
        <v>1</v>
      </c>
      <c r="G42" s="11" t="s">
        <v>183</v>
      </c>
      <c r="H42" s="12">
        <v>5133173.3579383055</v>
      </c>
      <c r="I42" s="12">
        <v>5133.1733579383053</v>
      </c>
      <c r="J42" s="13" t="s">
        <v>30</v>
      </c>
      <c r="K42" s="13" t="s">
        <v>31</v>
      </c>
      <c r="L42" s="11" t="s">
        <v>184</v>
      </c>
      <c r="M42" s="10" t="s">
        <v>81</v>
      </c>
      <c r="N42" s="14">
        <v>43477</v>
      </c>
      <c r="O42" s="14">
        <v>43600</v>
      </c>
      <c r="P42" s="14"/>
      <c r="Q42" s="14" t="s">
        <v>105</v>
      </c>
      <c r="R42" s="10" t="s">
        <v>90</v>
      </c>
      <c r="S42" s="11" t="s">
        <v>181</v>
      </c>
      <c r="T42" s="15" t="s">
        <v>0</v>
      </c>
      <c r="U42" s="15" t="s">
        <v>37</v>
      </c>
      <c r="V42" s="11" t="s">
        <v>38</v>
      </c>
    </row>
    <row r="43" spans="1:22" ht="36" customHeight="1" x14ac:dyDescent="0.3">
      <c r="A43" s="17" t="s">
        <v>185</v>
      </c>
      <c r="B43" s="10" t="s">
        <v>26</v>
      </c>
      <c r="C43" s="85" t="s">
        <v>186</v>
      </c>
      <c r="D43" s="10"/>
      <c r="E43" s="10" t="s">
        <v>28</v>
      </c>
      <c r="F43" s="11"/>
      <c r="G43" s="11" t="s">
        <v>31</v>
      </c>
      <c r="H43" s="12">
        <v>0</v>
      </c>
      <c r="I43" s="12">
        <v>0</v>
      </c>
      <c r="J43" s="13" t="s">
        <v>30</v>
      </c>
      <c r="K43" s="13" t="s">
        <v>31</v>
      </c>
      <c r="L43" s="11" t="s">
        <v>187</v>
      </c>
      <c r="M43" s="10" t="s">
        <v>81</v>
      </c>
      <c r="N43" s="14" t="s">
        <v>31</v>
      </c>
      <c r="O43" s="14">
        <v>0</v>
      </c>
      <c r="P43" s="14"/>
      <c r="Q43" s="14" t="s">
        <v>31</v>
      </c>
      <c r="R43" s="10" t="s">
        <v>82</v>
      </c>
      <c r="S43" s="11" t="s">
        <v>185</v>
      </c>
      <c r="T43" s="15" t="s">
        <v>0</v>
      </c>
      <c r="U43" s="15" t="s">
        <v>84</v>
      </c>
      <c r="V43" s="11" t="s">
        <v>38</v>
      </c>
    </row>
    <row r="44" spans="1:22" ht="36" customHeight="1" x14ac:dyDescent="0.3">
      <c r="A44" s="16" t="s">
        <v>188</v>
      </c>
      <c r="B44" s="10" t="s">
        <v>138</v>
      </c>
      <c r="C44" s="85" t="s">
        <v>189</v>
      </c>
      <c r="D44" s="10"/>
      <c r="E44" s="10" t="s">
        <v>28</v>
      </c>
      <c r="F44" s="11">
        <v>1</v>
      </c>
      <c r="G44" s="11" t="s">
        <v>190</v>
      </c>
      <c r="H44" s="12">
        <v>1106994.8844018623</v>
      </c>
      <c r="I44" s="12">
        <v>1106.9948844018622</v>
      </c>
      <c r="J44" s="13" t="s">
        <v>30</v>
      </c>
      <c r="K44" s="13" t="s">
        <v>31</v>
      </c>
      <c r="L44" s="11" t="s">
        <v>191</v>
      </c>
      <c r="M44" s="10" t="s">
        <v>81</v>
      </c>
      <c r="N44" s="14" t="s">
        <v>31</v>
      </c>
      <c r="O44" s="14">
        <v>0</v>
      </c>
      <c r="P44" s="14"/>
      <c r="Q44" s="14" t="s">
        <v>31</v>
      </c>
      <c r="R44" s="10" t="s">
        <v>82</v>
      </c>
      <c r="S44" s="11" t="s">
        <v>188</v>
      </c>
      <c r="T44" s="15" t="s">
        <v>0</v>
      </c>
      <c r="U44" s="15" t="s">
        <v>106</v>
      </c>
      <c r="V44" s="11" t="s">
        <v>38</v>
      </c>
    </row>
    <row r="45" spans="1:22" ht="24" customHeight="1" x14ac:dyDescent="0.3">
      <c r="A45" s="16" t="s">
        <v>192</v>
      </c>
      <c r="B45" s="10" t="s">
        <v>26</v>
      </c>
      <c r="C45" s="85" t="s">
        <v>193</v>
      </c>
      <c r="D45" s="10"/>
      <c r="E45" s="10" t="s">
        <v>28</v>
      </c>
      <c r="F45" s="11">
        <v>1</v>
      </c>
      <c r="G45" s="11" t="s">
        <v>194</v>
      </c>
      <c r="H45" s="12">
        <v>5791006.3238286749</v>
      </c>
      <c r="I45" s="12">
        <v>5791.0063238286748</v>
      </c>
      <c r="J45" s="13" t="s">
        <v>30</v>
      </c>
      <c r="K45" s="13" t="s">
        <v>31</v>
      </c>
      <c r="L45" s="11" t="s">
        <v>195</v>
      </c>
      <c r="M45" s="10" t="s">
        <v>81</v>
      </c>
      <c r="N45" s="14">
        <v>43463</v>
      </c>
      <c r="O45" s="14">
        <v>43556</v>
      </c>
      <c r="P45" s="14"/>
      <c r="Q45" s="14" t="s">
        <v>105</v>
      </c>
      <c r="R45" s="10" t="s">
        <v>90</v>
      </c>
      <c r="S45" s="11" t="s">
        <v>192</v>
      </c>
      <c r="T45" s="15" t="s">
        <v>0</v>
      </c>
      <c r="U45" s="15" t="s">
        <v>37</v>
      </c>
      <c r="V45" s="11" t="s">
        <v>38</v>
      </c>
    </row>
    <row r="46" spans="1:22" ht="24" customHeight="1" x14ac:dyDescent="0.3">
      <c r="A46" s="17" t="s">
        <v>196</v>
      </c>
      <c r="B46" s="10" t="s">
        <v>26</v>
      </c>
      <c r="C46" s="85" t="s">
        <v>197</v>
      </c>
      <c r="D46" s="10"/>
      <c r="E46" s="10" t="s">
        <v>198</v>
      </c>
      <c r="F46" s="11">
        <v>1</v>
      </c>
      <c r="G46" s="11" t="s">
        <v>31</v>
      </c>
      <c r="H46" s="12">
        <v>0</v>
      </c>
      <c r="I46" s="12">
        <v>0</v>
      </c>
      <c r="J46" s="13" t="s">
        <v>30</v>
      </c>
      <c r="K46" s="13" t="s">
        <v>31</v>
      </c>
      <c r="L46" s="11" t="s">
        <v>199</v>
      </c>
      <c r="M46" s="10" t="s">
        <v>33</v>
      </c>
      <c r="N46" s="14" t="s">
        <v>31</v>
      </c>
      <c r="O46" s="14">
        <v>0</v>
      </c>
      <c r="P46" s="14"/>
      <c r="Q46" s="14" t="s">
        <v>31</v>
      </c>
      <c r="R46" s="10" t="s">
        <v>82</v>
      </c>
      <c r="S46" s="11" t="s">
        <v>196</v>
      </c>
      <c r="T46" s="15" t="s">
        <v>0</v>
      </c>
      <c r="U46" s="15" t="s">
        <v>37</v>
      </c>
      <c r="V46" s="11" t="s">
        <v>38</v>
      </c>
    </row>
    <row r="47" spans="1:22" ht="24" customHeight="1" x14ac:dyDescent="0.3">
      <c r="A47" s="16" t="s">
        <v>200</v>
      </c>
      <c r="B47" s="10" t="s">
        <v>26</v>
      </c>
      <c r="C47" s="85" t="s">
        <v>201</v>
      </c>
      <c r="D47" s="10"/>
      <c r="E47" s="10" t="s">
        <v>28</v>
      </c>
      <c r="F47" s="11">
        <v>1</v>
      </c>
      <c r="G47" s="11" t="s">
        <v>202</v>
      </c>
      <c r="H47" s="12">
        <v>159965.05000000002</v>
      </c>
      <c r="I47" s="12">
        <v>159.96505000000002</v>
      </c>
      <c r="J47" s="13" t="s">
        <v>30</v>
      </c>
      <c r="K47" s="13" t="s">
        <v>31</v>
      </c>
      <c r="L47" s="11" t="s">
        <v>203</v>
      </c>
      <c r="M47" s="10" t="s">
        <v>81</v>
      </c>
      <c r="N47" s="14">
        <v>43615</v>
      </c>
      <c r="O47" s="14">
        <v>43707</v>
      </c>
      <c r="P47" s="14"/>
      <c r="Q47" s="14" t="s">
        <v>105</v>
      </c>
      <c r="R47" s="10" t="s">
        <v>35</v>
      </c>
      <c r="S47" s="11" t="s">
        <v>200</v>
      </c>
      <c r="T47" s="15" t="s">
        <v>0</v>
      </c>
      <c r="U47" s="15" t="s">
        <v>37</v>
      </c>
      <c r="V47" s="11" t="s">
        <v>38</v>
      </c>
    </row>
    <row r="48" spans="1:22" ht="24" customHeight="1" x14ac:dyDescent="0.3">
      <c r="A48" s="16" t="s">
        <v>204</v>
      </c>
      <c r="B48" s="10" t="s">
        <v>26</v>
      </c>
      <c r="C48" s="85" t="s">
        <v>205</v>
      </c>
      <c r="D48" s="10"/>
      <c r="E48" s="10" t="s">
        <v>47</v>
      </c>
      <c r="F48" s="11">
        <v>1</v>
      </c>
      <c r="G48" s="11" t="s">
        <v>206</v>
      </c>
      <c r="H48" s="12">
        <v>2467807.9700000002</v>
      </c>
      <c r="I48" s="12">
        <v>2467.8079700000003</v>
      </c>
      <c r="J48" s="13" t="s">
        <v>31</v>
      </c>
      <c r="K48" s="13" t="s">
        <v>30</v>
      </c>
      <c r="L48" s="11" t="s">
        <v>207</v>
      </c>
      <c r="M48" s="10" t="s">
        <v>50</v>
      </c>
      <c r="N48" s="14">
        <v>42454</v>
      </c>
      <c r="O48" s="14">
        <v>42632</v>
      </c>
      <c r="P48" s="14"/>
      <c r="Q48" s="14" t="s">
        <v>105</v>
      </c>
      <c r="R48" s="10" t="s">
        <v>35</v>
      </c>
      <c r="S48" s="11" t="s">
        <v>204</v>
      </c>
      <c r="T48" s="15" t="s">
        <v>0</v>
      </c>
      <c r="U48" s="15" t="s">
        <v>37</v>
      </c>
      <c r="V48" s="11" t="s">
        <v>53</v>
      </c>
    </row>
    <row r="49" spans="1:22" ht="24" customHeight="1" x14ac:dyDescent="0.3">
      <c r="A49" s="16" t="s">
        <v>208</v>
      </c>
      <c r="B49" s="10" t="s">
        <v>26</v>
      </c>
      <c r="C49" s="85" t="s">
        <v>209</v>
      </c>
      <c r="D49" s="10"/>
      <c r="E49" s="10" t="s">
        <v>47</v>
      </c>
      <c r="F49" s="11">
        <v>1</v>
      </c>
      <c r="G49" s="11" t="s">
        <v>210</v>
      </c>
      <c r="H49" s="12">
        <v>5025096.13</v>
      </c>
      <c r="I49" s="12">
        <v>5025.0961299999999</v>
      </c>
      <c r="J49" s="13" t="s">
        <v>31</v>
      </c>
      <c r="K49" s="13" t="s">
        <v>30</v>
      </c>
      <c r="L49" s="11" t="s">
        <v>211</v>
      </c>
      <c r="M49" s="10" t="s">
        <v>50</v>
      </c>
      <c r="N49" s="14">
        <v>41248</v>
      </c>
      <c r="O49" s="14">
        <v>41372</v>
      </c>
      <c r="P49" s="14"/>
      <c r="Q49" s="14" t="s">
        <v>105</v>
      </c>
      <c r="R49" s="10" t="s">
        <v>35</v>
      </c>
      <c r="S49" s="11" t="s">
        <v>208</v>
      </c>
      <c r="T49" s="15" t="s">
        <v>0</v>
      </c>
      <c r="U49" s="15" t="s">
        <v>37</v>
      </c>
      <c r="V49" s="11" t="s">
        <v>53</v>
      </c>
    </row>
    <row r="50" spans="1:22" ht="24" customHeight="1" x14ac:dyDescent="0.3">
      <c r="A50" s="16" t="s">
        <v>212</v>
      </c>
      <c r="B50" s="10" t="s">
        <v>26</v>
      </c>
      <c r="C50" s="85" t="s">
        <v>213</v>
      </c>
      <c r="D50" s="10"/>
      <c r="E50" s="10" t="s">
        <v>47</v>
      </c>
      <c r="F50" s="11">
        <v>1</v>
      </c>
      <c r="G50" s="11" t="s">
        <v>214</v>
      </c>
      <c r="H50" s="12">
        <v>4941545.4439458903</v>
      </c>
      <c r="I50" s="12">
        <v>4941.5454439458899</v>
      </c>
      <c r="J50" s="13" t="s">
        <v>31</v>
      </c>
      <c r="K50" s="13" t="s">
        <v>30</v>
      </c>
      <c r="L50" s="11" t="s">
        <v>215</v>
      </c>
      <c r="M50" s="10" t="s">
        <v>50</v>
      </c>
      <c r="N50" s="14">
        <v>42917</v>
      </c>
      <c r="O50" s="14" t="s">
        <v>216</v>
      </c>
      <c r="P50" s="14"/>
      <c r="Q50" s="14" t="s">
        <v>105</v>
      </c>
      <c r="R50" s="10" t="s">
        <v>90</v>
      </c>
      <c r="S50" s="11" t="s">
        <v>212</v>
      </c>
      <c r="T50" s="15" t="s">
        <v>0</v>
      </c>
      <c r="U50" s="15" t="s">
        <v>37</v>
      </c>
      <c r="V50" s="11" t="s">
        <v>53</v>
      </c>
    </row>
    <row r="51" spans="1:22" ht="24" customHeight="1" x14ac:dyDescent="0.3">
      <c r="A51" s="16" t="s">
        <v>217</v>
      </c>
      <c r="B51" s="10" t="s">
        <v>26</v>
      </c>
      <c r="C51" s="85" t="s">
        <v>218</v>
      </c>
      <c r="D51" s="10"/>
      <c r="E51" s="10" t="s">
        <v>47</v>
      </c>
      <c r="F51" s="11">
        <v>1</v>
      </c>
      <c r="G51" s="11" t="s">
        <v>219</v>
      </c>
      <c r="H51" s="12">
        <v>20877738.60999991</v>
      </c>
      <c r="I51" s="12">
        <v>20877.738609999909</v>
      </c>
      <c r="J51" s="13" t="s">
        <v>31</v>
      </c>
      <c r="K51" s="13" t="s">
        <v>30</v>
      </c>
      <c r="L51" s="11" t="s">
        <v>220</v>
      </c>
      <c r="M51" s="10" t="s">
        <v>50</v>
      </c>
      <c r="N51" s="14" t="s">
        <v>219</v>
      </c>
      <c r="O51" s="14" t="s">
        <v>221</v>
      </c>
      <c r="P51" s="14"/>
      <c r="Q51" s="14" t="s">
        <v>105</v>
      </c>
      <c r="R51" s="10" t="s">
        <v>35</v>
      </c>
      <c r="S51" s="11" t="s">
        <v>217</v>
      </c>
      <c r="T51" s="15" t="s">
        <v>0</v>
      </c>
      <c r="U51" s="15" t="s">
        <v>37</v>
      </c>
      <c r="V51" s="11" t="s">
        <v>53</v>
      </c>
    </row>
    <row r="52" spans="1:22" ht="24" customHeight="1" x14ac:dyDescent="0.3">
      <c r="A52" s="16" t="s">
        <v>222</v>
      </c>
      <c r="B52" s="10" t="s">
        <v>26</v>
      </c>
      <c r="C52" s="85" t="s">
        <v>223</v>
      </c>
      <c r="D52" s="10"/>
      <c r="E52" s="10" t="s">
        <v>47</v>
      </c>
      <c r="F52" s="11">
        <v>1</v>
      </c>
      <c r="G52" s="11" t="s">
        <v>224</v>
      </c>
      <c r="H52" s="12">
        <v>363868.23</v>
      </c>
      <c r="I52" s="12">
        <v>363.86822999999998</v>
      </c>
      <c r="J52" s="13" t="s">
        <v>31</v>
      </c>
      <c r="K52" s="13" t="s">
        <v>30</v>
      </c>
      <c r="L52" s="11" t="s">
        <v>225</v>
      </c>
      <c r="M52" s="10" t="s">
        <v>50</v>
      </c>
      <c r="N52" s="14">
        <v>42809</v>
      </c>
      <c r="O52" s="14">
        <v>42976</v>
      </c>
      <c r="P52" s="14"/>
      <c r="Q52" s="14" t="s">
        <v>105</v>
      </c>
      <c r="R52" s="10" t="s">
        <v>35</v>
      </c>
      <c r="S52" s="11" t="s">
        <v>222</v>
      </c>
      <c r="T52" s="15" t="s">
        <v>0</v>
      </c>
      <c r="U52" s="15" t="s">
        <v>37</v>
      </c>
      <c r="V52" s="11" t="s">
        <v>53</v>
      </c>
    </row>
    <row r="53" spans="1:22" ht="24" customHeight="1" x14ac:dyDescent="0.3">
      <c r="A53" s="16" t="s">
        <v>226</v>
      </c>
      <c r="B53" s="10" t="s">
        <v>26</v>
      </c>
      <c r="C53" s="85" t="s">
        <v>46</v>
      </c>
      <c r="D53" s="10"/>
      <c r="E53" s="10" t="s">
        <v>47</v>
      </c>
      <c r="F53" s="11"/>
      <c r="G53" s="11" t="s">
        <v>227</v>
      </c>
      <c r="H53" s="12">
        <v>0</v>
      </c>
      <c r="I53" s="12">
        <v>0</v>
      </c>
      <c r="J53" s="13" t="s">
        <v>31</v>
      </c>
      <c r="K53" s="13" t="s">
        <v>30</v>
      </c>
      <c r="L53" s="11" t="s">
        <v>228</v>
      </c>
      <c r="M53" s="10" t="s">
        <v>50</v>
      </c>
      <c r="N53" s="14">
        <v>43283</v>
      </c>
      <c r="O53" s="14">
        <v>0</v>
      </c>
      <c r="P53" s="14"/>
      <c r="Q53" s="14" t="s">
        <v>31</v>
      </c>
      <c r="R53" s="10" t="s">
        <v>82</v>
      </c>
      <c r="S53" s="11" t="s">
        <v>226</v>
      </c>
      <c r="T53" s="15" t="s">
        <v>0</v>
      </c>
      <c r="U53" s="15" t="s">
        <v>37</v>
      </c>
      <c r="V53" s="11" t="s">
        <v>53</v>
      </c>
    </row>
    <row r="54" spans="1:22" ht="36" customHeight="1" x14ac:dyDescent="0.3">
      <c r="A54" s="16" t="s">
        <v>229</v>
      </c>
      <c r="B54" s="10" t="s">
        <v>138</v>
      </c>
      <c r="C54" s="85" t="s">
        <v>230</v>
      </c>
      <c r="D54" s="10"/>
      <c r="E54" s="10" t="s">
        <v>28</v>
      </c>
      <c r="F54" s="11">
        <v>1</v>
      </c>
      <c r="G54" s="11" t="s">
        <v>231</v>
      </c>
      <c r="H54" s="12">
        <v>559813.07999999996</v>
      </c>
      <c r="I54" s="12">
        <v>559.81308000000001</v>
      </c>
      <c r="J54" s="13" t="s">
        <v>30</v>
      </c>
      <c r="K54" s="13" t="s">
        <v>31</v>
      </c>
      <c r="L54" s="11" t="s">
        <v>232</v>
      </c>
      <c r="M54" s="10" t="s">
        <v>81</v>
      </c>
      <c r="N54" s="14" t="s">
        <v>31</v>
      </c>
      <c r="O54" s="14">
        <v>44022</v>
      </c>
      <c r="P54" s="14"/>
      <c r="Q54" s="14" t="s">
        <v>105</v>
      </c>
      <c r="R54" s="10" t="s">
        <v>35</v>
      </c>
      <c r="S54" s="11" t="s">
        <v>229</v>
      </c>
      <c r="T54" s="15" t="s">
        <v>0</v>
      </c>
      <c r="U54" s="15" t="s">
        <v>106</v>
      </c>
      <c r="V54" s="11" t="s">
        <v>38</v>
      </c>
    </row>
    <row r="55" spans="1:22" ht="24" customHeight="1" x14ac:dyDescent="0.3">
      <c r="A55" s="16" t="s">
        <v>233</v>
      </c>
      <c r="B55" s="10" t="s">
        <v>26</v>
      </c>
      <c r="C55" s="85" t="s">
        <v>234</v>
      </c>
      <c r="D55" s="10"/>
      <c r="E55" s="10" t="s">
        <v>28</v>
      </c>
      <c r="F55" s="11">
        <v>1</v>
      </c>
      <c r="G55" s="11" t="s">
        <v>235</v>
      </c>
      <c r="H55" s="12">
        <v>989907.75999999989</v>
      </c>
      <c r="I55" s="12">
        <v>989.90775999999994</v>
      </c>
      <c r="J55" s="13" t="s">
        <v>30</v>
      </c>
      <c r="K55" s="13" t="s">
        <v>31</v>
      </c>
      <c r="L55" s="11" t="s">
        <v>236</v>
      </c>
      <c r="M55" s="10" t="s">
        <v>81</v>
      </c>
      <c r="N55" s="14">
        <v>44042</v>
      </c>
      <c r="O55" s="14">
        <v>44139</v>
      </c>
      <c r="P55" s="14"/>
      <c r="Q55" s="14" t="s">
        <v>105</v>
      </c>
      <c r="R55" s="10" t="s">
        <v>35</v>
      </c>
      <c r="S55" s="11" t="s">
        <v>233</v>
      </c>
      <c r="T55" s="15" t="s">
        <v>0</v>
      </c>
      <c r="U55" s="15" t="s">
        <v>37</v>
      </c>
      <c r="V55" s="11" t="s">
        <v>38</v>
      </c>
    </row>
    <row r="56" spans="1:22" ht="24" customHeight="1" x14ac:dyDescent="0.3">
      <c r="A56" s="16" t="s">
        <v>237</v>
      </c>
      <c r="B56" s="10" t="s">
        <v>26</v>
      </c>
      <c r="C56" s="85" t="s">
        <v>146</v>
      </c>
      <c r="D56" s="10"/>
      <c r="E56" s="10" t="s">
        <v>28</v>
      </c>
      <c r="F56" s="11">
        <v>1</v>
      </c>
      <c r="G56" s="11" t="s">
        <v>238</v>
      </c>
      <c r="H56" s="12">
        <v>7972827.4274179684</v>
      </c>
      <c r="I56" s="12">
        <v>7972.8274274179685</v>
      </c>
      <c r="J56" s="13" t="s">
        <v>30</v>
      </c>
      <c r="K56" s="13" t="s">
        <v>31</v>
      </c>
      <c r="L56" s="11" t="s">
        <v>239</v>
      </c>
      <c r="M56" s="10" t="s">
        <v>81</v>
      </c>
      <c r="N56" s="14">
        <v>44189</v>
      </c>
      <c r="O56" s="14">
        <v>44251</v>
      </c>
      <c r="P56" s="14"/>
      <c r="Q56" s="14" t="s">
        <v>105</v>
      </c>
      <c r="R56" s="10" t="s">
        <v>90</v>
      </c>
      <c r="S56" s="11" t="s">
        <v>145</v>
      </c>
      <c r="T56" s="15" t="s">
        <v>0</v>
      </c>
      <c r="U56" s="15" t="s">
        <v>37</v>
      </c>
      <c r="V56" s="11" t="s">
        <v>38</v>
      </c>
    </row>
    <row r="57" spans="1:22" ht="24" customHeight="1" x14ac:dyDescent="0.3">
      <c r="A57" s="16" t="s">
        <v>240</v>
      </c>
      <c r="B57" s="10" t="s">
        <v>26</v>
      </c>
      <c r="C57" s="85" t="s">
        <v>241</v>
      </c>
      <c r="D57" s="10"/>
      <c r="E57" s="10" t="s">
        <v>47</v>
      </c>
      <c r="F57" s="11">
        <v>1</v>
      </c>
      <c r="G57" s="11">
        <v>0</v>
      </c>
      <c r="H57" s="12">
        <v>77020779.809999958</v>
      </c>
      <c r="I57" s="12">
        <v>77020.779809999964</v>
      </c>
      <c r="J57" s="13" t="s">
        <v>31</v>
      </c>
      <c r="K57" s="13" t="s">
        <v>30</v>
      </c>
      <c r="L57" s="11" t="s">
        <v>242</v>
      </c>
      <c r="M57" s="10" t="s">
        <v>50</v>
      </c>
      <c r="N57" s="14">
        <v>0</v>
      </c>
      <c r="O57" s="14">
        <v>0</v>
      </c>
      <c r="P57" s="14"/>
      <c r="Q57" s="14" t="s">
        <v>31</v>
      </c>
      <c r="R57" s="10" t="s">
        <v>35</v>
      </c>
      <c r="S57" s="11" t="s">
        <v>240</v>
      </c>
      <c r="T57" s="15" t="s">
        <v>0</v>
      </c>
      <c r="U57" s="15" t="s">
        <v>37</v>
      </c>
      <c r="V57" s="11" t="s">
        <v>53</v>
      </c>
    </row>
    <row r="58" spans="1:22" ht="24" customHeight="1" x14ac:dyDescent="0.3">
      <c r="A58" s="16" t="s">
        <v>243</v>
      </c>
      <c r="B58" s="10" t="s">
        <v>26</v>
      </c>
      <c r="C58" s="85" t="s">
        <v>244</v>
      </c>
      <c r="D58" s="10"/>
      <c r="E58" s="10" t="s">
        <v>47</v>
      </c>
      <c r="F58" s="11">
        <v>1</v>
      </c>
      <c r="G58" s="11">
        <v>0</v>
      </c>
      <c r="H58" s="12">
        <v>0</v>
      </c>
      <c r="I58" s="12">
        <v>0</v>
      </c>
      <c r="J58" s="13" t="s">
        <v>31</v>
      </c>
      <c r="K58" s="13" t="s">
        <v>30</v>
      </c>
      <c r="L58" s="11" t="s">
        <v>245</v>
      </c>
      <c r="M58" s="10" t="s">
        <v>50</v>
      </c>
      <c r="N58" s="14">
        <v>0</v>
      </c>
      <c r="O58" s="14">
        <v>0</v>
      </c>
      <c r="P58" s="14"/>
      <c r="Q58" s="14" t="s">
        <v>31</v>
      </c>
      <c r="R58" s="10" t="s">
        <v>82</v>
      </c>
      <c r="S58" s="11" t="s">
        <v>243</v>
      </c>
      <c r="T58" s="15" t="s">
        <v>0</v>
      </c>
      <c r="U58" s="15" t="s">
        <v>37</v>
      </c>
      <c r="V58" s="11" t="s">
        <v>53</v>
      </c>
    </row>
    <row r="59" spans="1:22" ht="24" customHeight="1" x14ac:dyDescent="0.3">
      <c r="A59" s="16" t="s">
        <v>246</v>
      </c>
      <c r="B59" s="10" t="s">
        <v>26</v>
      </c>
      <c r="C59" s="85" t="s">
        <v>247</v>
      </c>
      <c r="D59" s="10"/>
      <c r="E59" s="10" t="s">
        <v>47</v>
      </c>
      <c r="F59" s="11">
        <v>1</v>
      </c>
      <c r="G59" s="11">
        <v>0</v>
      </c>
      <c r="H59" s="12">
        <v>0</v>
      </c>
      <c r="I59" s="12">
        <v>0</v>
      </c>
      <c r="J59" s="13" t="s">
        <v>31</v>
      </c>
      <c r="K59" s="13" t="s">
        <v>30</v>
      </c>
      <c r="L59" s="11" t="s">
        <v>248</v>
      </c>
      <c r="M59" s="10" t="s">
        <v>50</v>
      </c>
      <c r="N59" s="14">
        <v>0</v>
      </c>
      <c r="O59" s="14">
        <v>0</v>
      </c>
      <c r="P59" s="14"/>
      <c r="Q59" s="14" t="s">
        <v>31</v>
      </c>
      <c r="R59" s="10" t="s">
        <v>82</v>
      </c>
      <c r="S59" s="11" t="s">
        <v>246</v>
      </c>
      <c r="T59" s="15" t="s">
        <v>0</v>
      </c>
      <c r="U59" s="15" t="s">
        <v>37</v>
      </c>
      <c r="V59" s="11" t="s">
        <v>53</v>
      </c>
    </row>
    <row r="60" spans="1:22" ht="36" customHeight="1" x14ac:dyDescent="0.3">
      <c r="A60" s="16" t="s">
        <v>249</v>
      </c>
      <c r="B60" s="10" t="s">
        <v>138</v>
      </c>
      <c r="C60" s="85" t="s">
        <v>250</v>
      </c>
      <c r="D60" s="10"/>
      <c r="E60" s="10" t="s">
        <v>28</v>
      </c>
      <c r="F60" s="11">
        <v>3</v>
      </c>
      <c r="G60" s="11" t="s">
        <v>251</v>
      </c>
      <c r="H60" s="12">
        <v>3777364.3133828505</v>
      </c>
      <c r="I60" s="12">
        <v>3777.3643133828505</v>
      </c>
      <c r="J60" s="13" t="s">
        <v>30</v>
      </c>
      <c r="K60" s="13" t="s">
        <v>31</v>
      </c>
      <c r="L60" s="11" t="s">
        <v>252</v>
      </c>
      <c r="M60" s="10" t="s">
        <v>81</v>
      </c>
      <c r="N60" s="14">
        <v>44295</v>
      </c>
      <c r="O60" s="14">
        <v>44425</v>
      </c>
      <c r="P60" s="14"/>
      <c r="Q60" s="14" t="s">
        <v>105</v>
      </c>
      <c r="R60" s="10" t="s">
        <v>90</v>
      </c>
      <c r="S60" s="11" t="s">
        <v>249</v>
      </c>
      <c r="T60" s="15" t="s">
        <v>0</v>
      </c>
      <c r="U60" s="15" t="s">
        <v>106</v>
      </c>
      <c r="V60" s="11" t="s">
        <v>38</v>
      </c>
    </row>
    <row r="61" spans="1:22" ht="24" customHeight="1" x14ac:dyDescent="0.3">
      <c r="A61" s="16" t="s">
        <v>253</v>
      </c>
      <c r="B61" s="10" t="s">
        <v>26</v>
      </c>
      <c r="C61" s="85" t="s">
        <v>254</v>
      </c>
      <c r="D61" s="10"/>
      <c r="E61" s="10" t="s">
        <v>28</v>
      </c>
      <c r="F61" s="11">
        <v>1</v>
      </c>
      <c r="G61" s="11" t="s">
        <v>255</v>
      </c>
      <c r="H61" s="12">
        <v>1967593.5001894957</v>
      </c>
      <c r="I61" s="12">
        <v>1967.5935001894957</v>
      </c>
      <c r="J61" s="13" t="s">
        <v>30</v>
      </c>
      <c r="K61" s="13" t="s">
        <v>31</v>
      </c>
      <c r="L61" s="11" t="s">
        <v>256</v>
      </c>
      <c r="M61" s="10" t="s">
        <v>81</v>
      </c>
      <c r="N61" s="14">
        <v>44279</v>
      </c>
      <c r="O61" s="14">
        <v>44375</v>
      </c>
      <c r="P61" s="14"/>
      <c r="Q61" s="14" t="s">
        <v>105</v>
      </c>
      <c r="R61" s="10" t="s">
        <v>90</v>
      </c>
      <c r="S61" s="11" t="s">
        <v>253</v>
      </c>
      <c r="T61" s="15" t="s">
        <v>0</v>
      </c>
      <c r="U61" s="15" t="s">
        <v>37</v>
      </c>
      <c r="V61" s="11" t="s">
        <v>38</v>
      </c>
    </row>
    <row r="62" spans="1:22" ht="24" customHeight="1" x14ac:dyDescent="0.3">
      <c r="A62" s="16" t="s">
        <v>257</v>
      </c>
      <c r="B62" s="10" t="s">
        <v>26</v>
      </c>
      <c r="C62" s="85" t="s">
        <v>258</v>
      </c>
      <c r="D62" s="10"/>
      <c r="E62" s="10" t="s">
        <v>28</v>
      </c>
      <c r="F62" s="11">
        <v>1</v>
      </c>
      <c r="G62" s="11" t="s">
        <v>259</v>
      </c>
      <c r="H62" s="12">
        <v>93394.19</v>
      </c>
      <c r="I62" s="12">
        <v>93.394190000000009</v>
      </c>
      <c r="J62" s="13" t="s">
        <v>30</v>
      </c>
      <c r="K62" s="13" t="s">
        <v>31</v>
      </c>
      <c r="L62" s="11" t="s">
        <v>260</v>
      </c>
      <c r="M62" s="10" t="s">
        <v>81</v>
      </c>
      <c r="N62" s="14">
        <v>0</v>
      </c>
      <c r="O62" s="14">
        <v>44480</v>
      </c>
      <c r="P62" s="14"/>
      <c r="Q62" s="14" t="s">
        <v>105</v>
      </c>
      <c r="R62" s="10" t="s">
        <v>35</v>
      </c>
      <c r="S62" s="11" t="s">
        <v>257</v>
      </c>
      <c r="T62" s="15" t="s">
        <v>0</v>
      </c>
      <c r="U62" s="15" t="s">
        <v>37</v>
      </c>
      <c r="V62" s="11" t="s">
        <v>38</v>
      </c>
    </row>
    <row r="63" spans="1:22" ht="24" customHeight="1" x14ac:dyDescent="0.3">
      <c r="A63" s="16" t="s">
        <v>261</v>
      </c>
      <c r="B63" s="10" t="s">
        <v>26</v>
      </c>
      <c r="C63" s="85" t="s">
        <v>1390</v>
      </c>
      <c r="D63" s="10"/>
      <c r="E63" s="10" t="s">
        <v>198</v>
      </c>
      <c r="F63" s="11">
        <v>1</v>
      </c>
      <c r="G63" s="11" t="s">
        <v>262</v>
      </c>
      <c r="H63" s="12">
        <v>5454545.46</v>
      </c>
      <c r="I63" s="12">
        <v>5454.5454600000003</v>
      </c>
      <c r="J63" s="13" t="s">
        <v>30</v>
      </c>
      <c r="K63" s="13" t="s">
        <v>31</v>
      </c>
      <c r="L63" s="11" t="s">
        <v>263</v>
      </c>
      <c r="M63" s="10" t="s">
        <v>33</v>
      </c>
      <c r="N63" s="14" t="s">
        <v>219</v>
      </c>
      <c r="O63" s="14">
        <v>40813</v>
      </c>
      <c r="P63" s="14"/>
      <c r="Q63" s="14" t="s">
        <v>105</v>
      </c>
      <c r="R63" s="10" t="s">
        <v>35</v>
      </c>
      <c r="S63" s="11" t="s">
        <v>261</v>
      </c>
      <c r="T63" s="15" t="s">
        <v>0</v>
      </c>
      <c r="U63" s="15" t="s">
        <v>37</v>
      </c>
      <c r="V63" s="11" t="s">
        <v>38</v>
      </c>
    </row>
    <row r="64" spans="1:22" ht="24" customHeight="1" x14ac:dyDescent="0.3">
      <c r="A64" s="89" t="s">
        <v>1387</v>
      </c>
      <c r="B64" s="86" t="s">
        <v>26</v>
      </c>
      <c r="C64" s="86" t="s">
        <v>1388</v>
      </c>
      <c r="D64" s="86"/>
      <c r="E64" s="86" t="s">
        <v>28</v>
      </c>
      <c r="F64" s="88">
        <v>1</v>
      </c>
      <c r="G64" s="11">
        <v>0</v>
      </c>
      <c r="H64" s="12">
        <v>6073961.3454481065</v>
      </c>
      <c r="I64" s="12">
        <v>6073.9613454481068</v>
      </c>
      <c r="J64" s="13" t="s">
        <v>30</v>
      </c>
      <c r="K64" s="13" t="s">
        <v>31</v>
      </c>
      <c r="L64" s="11" t="s">
        <v>1389</v>
      </c>
      <c r="M64" s="10" t="s">
        <v>81</v>
      </c>
      <c r="N64" s="90">
        <v>44788</v>
      </c>
      <c r="O64" s="90">
        <v>44873</v>
      </c>
      <c r="P64" s="14"/>
      <c r="Q64" s="14" t="s">
        <v>105</v>
      </c>
      <c r="R64" s="10" t="s">
        <v>676</v>
      </c>
      <c r="S64" s="11" t="s">
        <v>1387</v>
      </c>
      <c r="T64" s="15" t="s">
        <v>0</v>
      </c>
      <c r="U64" s="15" t="s">
        <v>37</v>
      </c>
      <c r="V64" s="11" t="s">
        <v>38</v>
      </c>
    </row>
    <row r="65" spans="1:22" ht="15" customHeight="1" x14ac:dyDescent="0.3">
      <c r="A65" s="112" t="s">
        <v>264</v>
      </c>
      <c r="B65" s="113"/>
      <c r="C65" s="113"/>
      <c r="D65" s="113"/>
      <c r="E65" s="113"/>
      <c r="F65" s="113"/>
      <c r="G65" s="114"/>
      <c r="H65" s="18">
        <f>SUM(H11:H64)</f>
        <v>217211953.39060849</v>
      </c>
      <c r="I65" s="18">
        <f>SUM(I11:I64)</f>
        <v>217211.95339060848</v>
      </c>
      <c r="J65" s="18">
        <f>I65-K65</f>
        <v>88293.848556477373</v>
      </c>
      <c r="K65" s="18">
        <f>I59+I58+I57+I53+I52+I51+I50+I49+I48+I23+I21+I16+I15+I14+I13</f>
        <v>128918.10483413111</v>
      </c>
      <c r="L65" s="19"/>
      <c r="M65" s="19"/>
      <c r="N65" s="19"/>
      <c r="O65" s="19"/>
      <c r="P65" s="19"/>
      <c r="Q65" s="20"/>
      <c r="R65" s="20"/>
      <c r="S65" s="20"/>
      <c r="T65" s="20"/>
      <c r="U65" s="20"/>
      <c r="V65" s="20"/>
    </row>
    <row r="66" spans="1:22" ht="15" customHeight="1" x14ac:dyDescent="0.3">
      <c r="A66" s="1">
        <v>2</v>
      </c>
      <c r="B66" s="2" t="s">
        <v>265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5"/>
      <c r="R66" s="5"/>
      <c r="S66" s="5"/>
      <c r="T66" s="5"/>
      <c r="U66" s="5"/>
      <c r="V66" s="5"/>
    </row>
    <row r="67" spans="1:22" ht="24" customHeight="1" x14ac:dyDescent="0.3">
      <c r="A67" s="16" t="s">
        <v>266</v>
      </c>
      <c r="B67" s="10" t="s">
        <v>26</v>
      </c>
      <c r="C67" s="10" t="s">
        <v>267</v>
      </c>
      <c r="D67" s="10" t="s">
        <v>1398</v>
      </c>
      <c r="E67" s="10" t="s">
        <v>47</v>
      </c>
      <c r="F67" s="11">
        <v>2</v>
      </c>
      <c r="G67" s="11" t="s">
        <v>268</v>
      </c>
      <c r="H67" s="12">
        <v>1198017.17</v>
      </c>
      <c r="I67" s="12">
        <v>1198.0171699999999</v>
      </c>
      <c r="J67" s="13" t="s">
        <v>30</v>
      </c>
      <c r="K67" s="13" t="s">
        <v>31</v>
      </c>
      <c r="L67" s="11" t="s">
        <v>269</v>
      </c>
      <c r="M67" s="10" t="s">
        <v>50</v>
      </c>
      <c r="N67" s="14">
        <v>41710</v>
      </c>
      <c r="O67" s="14">
        <v>41834</v>
      </c>
      <c r="P67" s="14"/>
      <c r="Q67" s="14" t="s">
        <v>270</v>
      </c>
      <c r="R67" s="10" t="s">
        <v>35</v>
      </c>
      <c r="S67" s="11" t="s">
        <v>271</v>
      </c>
      <c r="T67" s="15" t="s">
        <v>265</v>
      </c>
      <c r="U67" s="15" t="s">
        <v>84</v>
      </c>
      <c r="V67" s="11" t="s">
        <v>38</v>
      </c>
    </row>
    <row r="68" spans="1:22" ht="24" customHeight="1" x14ac:dyDescent="0.3">
      <c r="A68" s="16" t="s">
        <v>272</v>
      </c>
      <c r="B68" s="10" t="s">
        <v>26</v>
      </c>
      <c r="C68" s="10" t="s">
        <v>273</v>
      </c>
      <c r="D68" s="10" t="s">
        <v>1399</v>
      </c>
      <c r="E68" s="10" t="s">
        <v>47</v>
      </c>
      <c r="F68" s="11">
        <v>1</v>
      </c>
      <c r="G68" s="11" t="s">
        <v>219</v>
      </c>
      <c r="H68" s="12">
        <v>744259.4</v>
      </c>
      <c r="I68" s="12">
        <v>744.25940000000003</v>
      </c>
      <c r="J68" s="13" t="s">
        <v>30</v>
      </c>
      <c r="K68" s="13" t="s">
        <v>31</v>
      </c>
      <c r="L68" s="11" t="s">
        <v>274</v>
      </c>
      <c r="M68" s="10" t="s">
        <v>50</v>
      </c>
      <c r="N68" s="14" t="s">
        <v>219</v>
      </c>
      <c r="O68" s="14" t="s">
        <v>219</v>
      </c>
      <c r="P68" s="14"/>
      <c r="Q68" s="14" t="s">
        <v>105</v>
      </c>
      <c r="R68" s="10" t="s">
        <v>35</v>
      </c>
      <c r="S68" s="11" t="s">
        <v>275</v>
      </c>
      <c r="T68" s="15" t="s">
        <v>265</v>
      </c>
      <c r="U68" s="15" t="s">
        <v>37</v>
      </c>
      <c r="V68" s="11" t="s">
        <v>38</v>
      </c>
    </row>
    <row r="69" spans="1:22" ht="36" customHeight="1" x14ac:dyDescent="0.3">
      <c r="A69" s="16" t="s">
        <v>276</v>
      </c>
      <c r="B69" s="10" t="s">
        <v>138</v>
      </c>
      <c r="C69" s="10" t="s">
        <v>277</v>
      </c>
      <c r="D69" s="10"/>
      <c r="E69" s="10" t="s">
        <v>47</v>
      </c>
      <c r="F69" s="11">
        <v>1</v>
      </c>
      <c r="G69" s="11" t="s">
        <v>278</v>
      </c>
      <c r="H69" s="12">
        <v>566558.03</v>
      </c>
      <c r="I69" s="12">
        <v>566.55803000000003</v>
      </c>
      <c r="J69" s="13" t="s">
        <v>30</v>
      </c>
      <c r="K69" s="13" t="s">
        <v>31</v>
      </c>
      <c r="L69" s="11" t="s">
        <v>279</v>
      </c>
      <c r="M69" s="10" t="s">
        <v>50</v>
      </c>
      <c r="N69" s="14">
        <v>41858</v>
      </c>
      <c r="O69" s="14">
        <v>42172</v>
      </c>
      <c r="P69" s="14"/>
      <c r="Q69" s="14" t="s">
        <v>280</v>
      </c>
      <c r="R69" s="10" t="s">
        <v>35</v>
      </c>
      <c r="S69" s="11" t="s">
        <v>281</v>
      </c>
      <c r="T69" s="15" t="s">
        <v>265</v>
      </c>
      <c r="U69" s="15" t="s">
        <v>106</v>
      </c>
      <c r="V69" s="11" t="s">
        <v>38</v>
      </c>
    </row>
    <row r="70" spans="1:22" ht="24" customHeight="1" x14ac:dyDescent="0.3">
      <c r="A70" s="16" t="s">
        <v>282</v>
      </c>
      <c r="B70" s="10" t="s">
        <v>26</v>
      </c>
      <c r="C70" s="10" t="s">
        <v>283</v>
      </c>
      <c r="D70" s="10"/>
      <c r="E70" s="10" t="s">
        <v>47</v>
      </c>
      <c r="F70" s="11">
        <v>1</v>
      </c>
      <c r="G70" s="11" t="s">
        <v>219</v>
      </c>
      <c r="H70" s="12">
        <v>226862.57194262143</v>
      </c>
      <c r="I70" s="12">
        <v>226.86257194262143</v>
      </c>
      <c r="J70" s="13" t="s">
        <v>30</v>
      </c>
      <c r="K70" s="13" t="s">
        <v>31</v>
      </c>
      <c r="L70" s="11" t="s">
        <v>284</v>
      </c>
      <c r="M70" s="10" t="s">
        <v>50</v>
      </c>
      <c r="N70" s="14" t="s">
        <v>219</v>
      </c>
      <c r="O70" s="14" t="s">
        <v>219</v>
      </c>
      <c r="P70" s="14"/>
      <c r="Q70" s="14" t="s">
        <v>105</v>
      </c>
      <c r="R70" s="10" t="s">
        <v>90</v>
      </c>
      <c r="S70" s="11" t="s">
        <v>285</v>
      </c>
      <c r="T70" s="15" t="s">
        <v>265</v>
      </c>
      <c r="U70" s="15" t="s">
        <v>37</v>
      </c>
      <c r="V70" s="11" t="s">
        <v>38</v>
      </c>
    </row>
    <row r="71" spans="1:22" ht="36" customHeight="1" x14ac:dyDescent="0.3">
      <c r="A71" s="16" t="s">
        <v>286</v>
      </c>
      <c r="B71" s="10" t="s">
        <v>133</v>
      </c>
      <c r="C71" s="10" t="s">
        <v>287</v>
      </c>
      <c r="D71" s="10" t="s">
        <v>1400</v>
      </c>
      <c r="E71" s="10" t="s">
        <v>47</v>
      </c>
      <c r="F71" s="11">
        <v>6</v>
      </c>
      <c r="G71" s="11" t="s">
        <v>288</v>
      </c>
      <c r="H71" s="12">
        <v>109256.35</v>
      </c>
      <c r="I71" s="12">
        <v>109.25635000000001</v>
      </c>
      <c r="J71" s="13" t="s">
        <v>30</v>
      </c>
      <c r="K71" s="13" t="s">
        <v>31</v>
      </c>
      <c r="L71" s="11" t="s">
        <v>289</v>
      </c>
      <c r="M71" s="10" t="s">
        <v>50</v>
      </c>
      <c r="N71" s="14">
        <v>42479</v>
      </c>
      <c r="O71" s="14">
        <v>42704</v>
      </c>
      <c r="P71" s="14"/>
      <c r="Q71" s="14" t="s">
        <v>290</v>
      </c>
      <c r="R71" s="10" t="s">
        <v>35</v>
      </c>
      <c r="S71" s="11" t="s">
        <v>291</v>
      </c>
      <c r="T71" s="15" t="s">
        <v>265</v>
      </c>
      <c r="U71" s="15" t="s">
        <v>106</v>
      </c>
      <c r="V71" s="11" t="s">
        <v>38</v>
      </c>
    </row>
    <row r="72" spans="1:22" ht="36" customHeight="1" x14ac:dyDescent="0.3">
      <c r="A72" s="16" t="s">
        <v>292</v>
      </c>
      <c r="B72" s="10" t="s">
        <v>133</v>
      </c>
      <c r="C72" s="10" t="s">
        <v>293</v>
      </c>
      <c r="D72" s="10"/>
      <c r="E72" s="10" t="s">
        <v>47</v>
      </c>
      <c r="F72" s="11">
        <v>5</v>
      </c>
      <c r="G72" s="11" t="s">
        <v>31</v>
      </c>
      <c r="H72" s="12">
        <v>55899.590000000004</v>
      </c>
      <c r="I72" s="12">
        <v>55.899590000000003</v>
      </c>
      <c r="J72" s="13" t="s">
        <v>30</v>
      </c>
      <c r="K72" s="13" t="s">
        <v>31</v>
      </c>
      <c r="L72" s="11" t="s">
        <v>294</v>
      </c>
      <c r="M72" s="10" t="s">
        <v>50</v>
      </c>
      <c r="N72" s="14" t="s">
        <v>31</v>
      </c>
      <c r="O72" s="14">
        <v>0</v>
      </c>
      <c r="P72" s="14"/>
      <c r="Q72" s="14" t="s">
        <v>31</v>
      </c>
      <c r="R72" s="10" t="s">
        <v>82</v>
      </c>
      <c r="S72" s="11" t="s">
        <v>295</v>
      </c>
      <c r="T72" s="15" t="s">
        <v>265</v>
      </c>
      <c r="U72" s="15" t="s">
        <v>106</v>
      </c>
      <c r="V72" s="11" t="s">
        <v>38</v>
      </c>
    </row>
    <row r="73" spans="1:22" ht="24" customHeight="1" x14ac:dyDescent="0.3">
      <c r="A73" s="16" t="s">
        <v>296</v>
      </c>
      <c r="B73" s="10" t="s">
        <v>26</v>
      </c>
      <c r="C73" s="10" t="s">
        <v>297</v>
      </c>
      <c r="D73" s="10"/>
      <c r="E73" s="10" t="s">
        <v>47</v>
      </c>
      <c r="F73" s="11">
        <v>1</v>
      </c>
      <c r="G73" s="11" t="s">
        <v>298</v>
      </c>
      <c r="H73" s="12">
        <v>4499458.76</v>
      </c>
      <c r="I73" s="12">
        <v>4499.4587599999995</v>
      </c>
      <c r="J73" s="13" t="s">
        <v>30</v>
      </c>
      <c r="K73" s="13" t="s">
        <v>31</v>
      </c>
      <c r="L73" s="11" t="s">
        <v>299</v>
      </c>
      <c r="M73" s="10" t="s">
        <v>50</v>
      </c>
      <c r="N73" s="14" t="s">
        <v>219</v>
      </c>
      <c r="O73" s="14">
        <v>40935</v>
      </c>
      <c r="P73" s="14"/>
      <c r="Q73" s="14" t="s">
        <v>300</v>
      </c>
      <c r="R73" s="10" t="s">
        <v>35</v>
      </c>
      <c r="S73" s="11" t="s">
        <v>301</v>
      </c>
      <c r="T73" s="15" t="s">
        <v>265</v>
      </c>
      <c r="U73" s="15" t="s">
        <v>84</v>
      </c>
      <c r="V73" s="11" t="s">
        <v>38</v>
      </c>
    </row>
    <row r="74" spans="1:22" ht="24" customHeight="1" x14ac:dyDescent="0.3">
      <c r="A74" s="16" t="s">
        <v>302</v>
      </c>
      <c r="B74" s="10" t="s">
        <v>26</v>
      </c>
      <c r="C74" s="10" t="s">
        <v>303</v>
      </c>
      <c r="D74" s="10" t="s">
        <v>1399</v>
      </c>
      <c r="E74" s="10" t="s">
        <v>47</v>
      </c>
      <c r="F74" s="11">
        <v>1</v>
      </c>
      <c r="G74" s="11" t="s">
        <v>304</v>
      </c>
      <c r="H74" s="12">
        <v>252814.71999999997</v>
      </c>
      <c r="I74" s="12">
        <v>252.81471999999997</v>
      </c>
      <c r="J74" s="13" t="s">
        <v>30</v>
      </c>
      <c r="K74" s="13" t="s">
        <v>31</v>
      </c>
      <c r="L74" s="11" t="s">
        <v>305</v>
      </c>
      <c r="M74" s="10" t="s">
        <v>50</v>
      </c>
      <c r="N74" s="14" t="s">
        <v>219</v>
      </c>
      <c r="O74" s="14" t="s">
        <v>219</v>
      </c>
      <c r="P74" s="14"/>
      <c r="Q74" s="14" t="s">
        <v>105</v>
      </c>
      <c r="R74" s="10" t="s">
        <v>35</v>
      </c>
      <c r="S74" s="11" t="s">
        <v>306</v>
      </c>
      <c r="T74" s="15" t="s">
        <v>265</v>
      </c>
      <c r="U74" s="15" t="s">
        <v>37</v>
      </c>
      <c r="V74" s="11" t="s">
        <v>38</v>
      </c>
    </row>
    <row r="75" spans="1:22" ht="24" customHeight="1" x14ac:dyDescent="0.3">
      <c r="A75" s="16" t="s">
        <v>307</v>
      </c>
      <c r="B75" s="10" t="s">
        <v>26</v>
      </c>
      <c r="C75" s="10" t="s">
        <v>308</v>
      </c>
      <c r="D75" s="10" t="s">
        <v>1401</v>
      </c>
      <c r="E75" s="10" t="s">
        <v>47</v>
      </c>
      <c r="F75" s="11"/>
      <c r="G75" s="11" t="s">
        <v>31</v>
      </c>
      <c r="H75" s="12">
        <v>0</v>
      </c>
      <c r="I75" s="12">
        <v>0</v>
      </c>
      <c r="J75" s="13" t="s">
        <v>30</v>
      </c>
      <c r="K75" s="13" t="s">
        <v>31</v>
      </c>
      <c r="L75" s="11" t="s">
        <v>309</v>
      </c>
      <c r="M75" s="10" t="s">
        <v>50</v>
      </c>
      <c r="N75" s="14" t="s">
        <v>31</v>
      </c>
      <c r="O75" s="14">
        <v>0</v>
      </c>
      <c r="P75" s="14"/>
      <c r="Q75" s="14" t="s">
        <v>31</v>
      </c>
      <c r="R75" s="10" t="s">
        <v>82</v>
      </c>
      <c r="S75" s="11" t="s">
        <v>310</v>
      </c>
      <c r="T75" s="15" t="s">
        <v>265</v>
      </c>
      <c r="U75" s="15" t="s">
        <v>37</v>
      </c>
      <c r="V75" s="11" t="s">
        <v>38</v>
      </c>
    </row>
    <row r="76" spans="1:22" ht="24" customHeight="1" x14ac:dyDescent="0.3">
      <c r="A76" s="16" t="s">
        <v>311</v>
      </c>
      <c r="B76" s="10" t="s">
        <v>26</v>
      </c>
      <c r="C76" s="10" t="s">
        <v>308</v>
      </c>
      <c r="D76" s="10" t="s">
        <v>1402</v>
      </c>
      <c r="E76" s="10" t="s">
        <v>47</v>
      </c>
      <c r="F76" s="11"/>
      <c r="G76" s="11" t="s">
        <v>31</v>
      </c>
      <c r="H76" s="12">
        <v>0</v>
      </c>
      <c r="I76" s="12">
        <v>0</v>
      </c>
      <c r="J76" s="13" t="s">
        <v>30</v>
      </c>
      <c r="K76" s="13" t="s">
        <v>31</v>
      </c>
      <c r="L76" s="11" t="s">
        <v>312</v>
      </c>
      <c r="M76" s="10" t="s">
        <v>50</v>
      </c>
      <c r="N76" s="14" t="s">
        <v>31</v>
      </c>
      <c r="O76" s="14">
        <v>0</v>
      </c>
      <c r="P76" s="14"/>
      <c r="Q76" s="14" t="s">
        <v>31</v>
      </c>
      <c r="R76" s="10" t="s">
        <v>82</v>
      </c>
      <c r="S76" s="11" t="s">
        <v>311</v>
      </c>
      <c r="T76" s="15" t="s">
        <v>265</v>
      </c>
      <c r="U76" s="15" t="s">
        <v>37</v>
      </c>
      <c r="V76" s="11" t="s">
        <v>38</v>
      </c>
    </row>
    <row r="77" spans="1:22" ht="24" customHeight="1" x14ac:dyDescent="0.3">
      <c r="A77" s="16" t="s">
        <v>313</v>
      </c>
      <c r="B77" s="10" t="s">
        <v>26</v>
      </c>
      <c r="C77" s="10" t="s">
        <v>314</v>
      </c>
      <c r="D77" s="10" t="s">
        <v>1403</v>
      </c>
      <c r="E77" s="10" t="s">
        <v>47</v>
      </c>
      <c r="F77" s="11"/>
      <c r="G77" s="11">
        <v>0</v>
      </c>
      <c r="H77" s="12">
        <v>0</v>
      </c>
      <c r="I77" s="12">
        <v>0</v>
      </c>
      <c r="J77" s="13" t="s">
        <v>30</v>
      </c>
      <c r="K77" s="13" t="s">
        <v>31</v>
      </c>
      <c r="L77" s="11" t="s">
        <v>315</v>
      </c>
      <c r="M77" s="10" t="s">
        <v>50</v>
      </c>
      <c r="N77" s="14" t="s">
        <v>31</v>
      </c>
      <c r="O77" s="14">
        <v>0</v>
      </c>
      <c r="P77" s="14"/>
      <c r="Q77" s="14">
        <v>0</v>
      </c>
      <c r="R77" s="10" t="s">
        <v>82</v>
      </c>
      <c r="S77" s="11" t="s">
        <v>313</v>
      </c>
      <c r="T77" s="15" t="s">
        <v>265</v>
      </c>
      <c r="U77" s="15" t="s">
        <v>37</v>
      </c>
      <c r="V77" s="11" t="s">
        <v>38</v>
      </c>
    </row>
    <row r="78" spans="1:22" ht="24" customHeight="1" x14ac:dyDescent="0.3">
      <c r="A78" s="16" t="s">
        <v>316</v>
      </c>
      <c r="B78" s="10" t="s">
        <v>26</v>
      </c>
      <c r="C78" s="10" t="s">
        <v>317</v>
      </c>
      <c r="D78" s="10"/>
      <c r="E78" s="10" t="s">
        <v>47</v>
      </c>
      <c r="F78" s="11"/>
      <c r="G78" s="11" t="s">
        <v>31</v>
      </c>
      <c r="H78" s="12">
        <v>0</v>
      </c>
      <c r="I78" s="12">
        <v>0</v>
      </c>
      <c r="J78" s="13" t="s">
        <v>30</v>
      </c>
      <c r="K78" s="13" t="s">
        <v>31</v>
      </c>
      <c r="L78" s="11" t="s">
        <v>318</v>
      </c>
      <c r="M78" s="10" t="s">
        <v>50</v>
      </c>
      <c r="N78" s="14" t="s">
        <v>31</v>
      </c>
      <c r="O78" s="14">
        <v>0</v>
      </c>
      <c r="P78" s="14"/>
      <c r="Q78" s="14" t="s">
        <v>31</v>
      </c>
      <c r="R78" s="10" t="s">
        <v>82</v>
      </c>
      <c r="S78" s="11" t="s">
        <v>316</v>
      </c>
      <c r="T78" s="15" t="s">
        <v>265</v>
      </c>
      <c r="U78" s="15" t="s">
        <v>37</v>
      </c>
      <c r="V78" s="11" t="s">
        <v>38</v>
      </c>
    </row>
    <row r="79" spans="1:22" ht="24" customHeight="1" x14ac:dyDescent="0.3">
      <c r="A79" s="16" t="s">
        <v>319</v>
      </c>
      <c r="B79" s="10" t="s">
        <v>26</v>
      </c>
      <c r="C79" s="10" t="s">
        <v>320</v>
      </c>
      <c r="D79" s="10" t="s">
        <v>1404</v>
      </c>
      <c r="E79" s="10" t="s">
        <v>47</v>
      </c>
      <c r="F79" s="11">
        <v>1</v>
      </c>
      <c r="G79" s="11" t="s">
        <v>268</v>
      </c>
      <c r="H79" s="12">
        <v>652098.37</v>
      </c>
      <c r="I79" s="12">
        <v>652.09837000000005</v>
      </c>
      <c r="J79" s="13" t="s">
        <v>30</v>
      </c>
      <c r="K79" s="13" t="s">
        <v>31</v>
      </c>
      <c r="L79" s="11" t="s">
        <v>321</v>
      </c>
      <c r="M79" s="10" t="s">
        <v>50</v>
      </c>
      <c r="N79" s="14">
        <v>41701</v>
      </c>
      <c r="O79" s="14">
        <v>41934</v>
      </c>
      <c r="P79" s="14"/>
      <c r="Q79" s="14" t="s">
        <v>322</v>
      </c>
      <c r="R79" s="10" t="s">
        <v>35</v>
      </c>
      <c r="S79" s="11" t="s">
        <v>319</v>
      </c>
      <c r="T79" s="15" t="s">
        <v>265</v>
      </c>
      <c r="U79" s="15" t="s">
        <v>84</v>
      </c>
      <c r="V79" s="11" t="s">
        <v>38</v>
      </c>
    </row>
    <row r="80" spans="1:22" ht="24" customHeight="1" x14ac:dyDescent="0.3">
      <c r="A80" s="16" t="s">
        <v>323</v>
      </c>
      <c r="B80" s="10" t="s">
        <v>26</v>
      </c>
      <c r="C80" s="10" t="s">
        <v>320</v>
      </c>
      <c r="D80" s="10" t="s">
        <v>1405</v>
      </c>
      <c r="E80" s="10" t="s">
        <v>47</v>
      </c>
      <c r="F80" s="11">
        <v>4</v>
      </c>
      <c r="G80" s="11" t="s">
        <v>324</v>
      </c>
      <c r="H80" s="12">
        <v>297849.44</v>
      </c>
      <c r="I80" s="12">
        <v>297.84944000000002</v>
      </c>
      <c r="J80" s="13" t="s">
        <v>30</v>
      </c>
      <c r="K80" s="13" t="s">
        <v>31</v>
      </c>
      <c r="L80" s="11" t="s">
        <v>325</v>
      </c>
      <c r="M80" s="10" t="s">
        <v>50</v>
      </c>
      <c r="N80" s="14">
        <v>42468</v>
      </c>
      <c r="O80" s="14">
        <v>42632</v>
      </c>
      <c r="P80" s="14"/>
      <c r="Q80" s="14" t="s">
        <v>105</v>
      </c>
      <c r="R80" s="10" t="s">
        <v>35</v>
      </c>
      <c r="S80" s="11" t="s">
        <v>323</v>
      </c>
      <c r="T80" s="15" t="s">
        <v>265</v>
      </c>
      <c r="U80" s="15" t="s">
        <v>84</v>
      </c>
      <c r="V80" s="11" t="s">
        <v>38</v>
      </c>
    </row>
    <row r="81" spans="1:22" ht="24" customHeight="1" x14ac:dyDescent="0.3">
      <c r="A81" s="16" t="s">
        <v>326</v>
      </c>
      <c r="B81" s="10" t="s">
        <v>26</v>
      </c>
      <c r="C81" s="10" t="s">
        <v>320</v>
      </c>
      <c r="D81" s="10" t="s">
        <v>1406</v>
      </c>
      <c r="E81" s="10" t="s">
        <v>47</v>
      </c>
      <c r="F81" s="11">
        <v>1</v>
      </c>
      <c r="G81" s="11" t="s">
        <v>327</v>
      </c>
      <c r="H81" s="12">
        <v>372455.48</v>
      </c>
      <c r="I81" s="12">
        <v>372.45547999999997</v>
      </c>
      <c r="J81" s="13" t="s">
        <v>30</v>
      </c>
      <c r="K81" s="13" t="s">
        <v>31</v>
      </c>
      <c r="L81" s="11" t="s">
        <v>328</v>
      </c>
      <c r="M81" s="10" t="s">
        <v>50</v>
      </c>
      <c r="N81" s="14">
        <v>43165</v>
      </c>
      <c r="O81" s="14">
        <v>43235</v>
      </c>
      <c r="P81" s="14"/>
      <c r="Q81" s="14" t="s">
        <v>105</v>
      </c>
      <c r="R81" s="10" t="s">
        <v>35</v>
      </c>
      <c r="S81" s="11" t="s">
        <v>326</v>
      </c>
      <c r="T81" s="15" t="s">
        <v>265</v>
      </c>
      <c r="U81" s="15" t="s">
        <v>84</v>
      </c>
      <c r="V81" s="11" t="s">
        <v>38</v>
      </c>
    </row>
    <row r="82" spans="1:22" ht="24" customHeight="1" x14ac:dyDescent="0.3">
      <c r="A82" s="16" t="s">
        <v>329</v>
      </c>
      <c r="B82" s="10" t="s">
        <v>26</v>
      </c>
      <c r="C82" s="10" t="s">
        <v>330</v>
      </c>
      <c r="D82" s="10" t="s">
        <v>1407</v>
      </c>
      <c r="E82" s="10" t="s">
        <v>47</v>
      </c>
      <c r="F82" s="11">
        <v>3</v>
      </c>
      <c r="G82" s="11" t="s">
        <v>331</v>
      </c>
      <c r="H82" s="12">
        <v>51110.150000000016</v>
      </c>
      <c r="I82" s="12">
        <v>51.110150000000019</v>
      </c>
      <c r="J82" s="13" t="s">
        <v>30</v>
      </c>
      <c r="K82" s="13" t="s">
        <v>31</v>
      </c>
      <c r="L82" s="11" t="s">
        <v>332</v>
      </c>
      <c r="M82" s="10" t="s">
        <v>50</v>
      </c>
      <c r="N82" s="14">
        <v>42599</v>
      </c>
      <c r="O82" s="14">
        <v>42695</v>
      </c>
      <c r="P82" s="14"/>
      <c r="Q82" s="14" t="s">
        <v>105</v>
      </c>
      <c r="R82" s="10" t="s">
        <v>35</v>
      </c>
      <c r="S82" s="11" t="s">
        <v>329</v>
      </c>
      <c r="T82" s="15" t="s">
        <v>265</v>
      </c>
      <c r="U82" s="15" t="s">
        <v>84</v>
      </c>
      <c r="V82" s="11" t="s">
        <v>38</v>
      </c>
    </row>
    <row r="83" spans="1:22" ht="24" customHeight="1" x14ac:dyDescent="0.3">
      <c r="A83" s="16" t="s">
        <v>333</v>
      </c>
      <c r="B83" s="10" t="s">
        <v>26</v>
      </c>
      <c r="C83" s="10" t="s">
        <v>334</v>
      </c>
      <c r="D83" s="10"/>
      <c r="E83" s="10" t="s">
        <v>47</v>
      </c>
      <c r="F83" s="11">
        <v>1</v>
      </c>
      <c r="G83" s="11" t="s">
        <v>335</v>
      </c>
      <c r="H83" s="12">
        <v>214315.22</v>
      </c>
      <c r="I83" s="12">
        <v>214.31522000000001</v>
      </c>
      <c r="J83" s="13" t="s">
        <v>30</v>
      </c>
      <c r="K83" s="13" t="s">
        <v>31</v>
      </c>
      <c r="L83" s="11" t="s">
        <v>336</v>
      </c>
      <c r="M83" s="10" t="s">
        <v>50</v>
      </c>
      <c r="N83" s="14">
        <v>42514</v>
      </c>
      <c r="O83" s="14">
        <v>42612</v>
      </c>
      <c r="P83" s="14"/>
      <c r="Q83" s="14" t="s">
        <v>337</v>
      </c>
      <c r="R83" s="10" t="s">
        <v>35</v>
      </c>
      <c r="S83" s="11" t="s">
        <v>333</v>
      </c>
      <c r="T83" s="15" t="s">
        <v>265</v>
      </c>
      <c r="U83" s="15" t="s">
        <v>84</v>
      </c>
      <c r="V83" s="11" t="s">
        <v>38</v>
      </c>
    </row>
    <row r="84" spans="1:22" ht="24" customHeight="1" x14ac:dyDescent="0.3">
      <c r="A84" s="16" t="s">
        <v>338</v>
      </c>
      <c r="B84" s="10" t="s">
        <v>26</v>
      </c>
      <c r="C84" s="10" t="s">
        <v>339</v>
      </c>
      <c r="D84" s="10" t="s">
        <v>1408</v>
      </c>
      <c r="E84" s="10" t="s">
        <v>47</v>
      </c>
      <c r="F84" s="11">
        <v>1</v>
      </c>
      <c r="G84" s="11" t="s">
        <v>340</v>
      </c>
      <c r="H84" s="12">
        <v>110031.0201853675</v>
      </c>
      <c r="I84" s="12">
        <v>110.0310201853675</v>
      </c>
      <c r="J84" s="13" t="s">
        <v>30</v>
      </c>
      <c r="K84" s="13" t="s">
        <v>31</v>
      </c>
      <c r="L84" s="11" t="s">
        <v>341</v>
      </c>
      <c r="M84" s="10" t="s">
        <v>50</v>
      </c>
      <c r="N84" s="14">
        <v>42493</v>
      </c>
      <c r="O84" s="14">
        <v>42627</v>
      </c>
      <c r="P84" s="14"/>
      <c r="Q84" s="14" t="s">
        <v>342</v>
      </c>
      <c r="R84" s="10" t="s">
        <v>35</v>
      </c>
      <c r="S84" s="11" t="s">
        <v>338</v>
      </c>
      <c r="T84" s="15" t="s">
        <v>265</v>
      </c>
      <c r="U84" s="15" t="s">
        <v>37</v>
      </c>
      <c r="V84" s="11" t="s">
        <v>38</v>
      </c>
    </row>
    <row r="85" spans="1:22" ht="24" customHeight="1" x14ac:dyDescent="0.3">
      <c r="A85" s="16" t="s">
        <v>343</v>
      </c>
      <c r="B85" s="10" t="s">
        <v>26</v>
      </c>
      <c r="C85" s="10" t="s">
        <v>339</v>
      </c>
      <c r="D85" s="10" t="s">
        <v>1409</v>
      </c>
      <c r="E85" s="10" t="s">
        <v>47</v>
      </c>
      <c r="F85" s="11">
        <v>3</v>
      </c>
      <c r="G85" s="11" t="s">
        <v>344</v>
      </c>
      <c r="H85" s="12">
        <v>68191.23</v>
      </c>
      <c r="I85" s="12">
        <v>68.19122999999999</v>
      </c>
      <c r="J85" s="13" t="s">
        <v>30</v>
      </c>
      <c r="K85" s="13" t="s">
        <v>31</v>
      </c>
      <c r="L85" s="11" t="s">
        <v>345</v>
      </c>
      <c r="M85" s="10" t="s">
        <v>50</v>
      </c>
      <c r="N85" s="14">
        <v>42493</v>
      </c>
      <c r="O85" s="14">
        <v>42626</v>
      </c>
      <c r="P85" s="14"/>
      <c r="Q85" s="14" t="s">
        <v>346</v>
      </c>
      <c r="R85" s="10" t="s">
        <v>35</v>
      </c>
      <c r="S85" s="11" t="s">
        <v>343</v>
      </c>
      <c r="T85" s="15" t="s">
        <v>265</v>
      </c>
      <c r="U85" s="15" t="s">
        <v>37</v>
      </c>
      <c r="V85" s="11" t="s">
        <v>38</v>
      </c>
    </row>
    <row r="86" spans="1:22" ht="24" customHeight="1" x14ac:dyDescent="0.3">
      <c r="A86" s="16" t="s">
        <v>347</v>
      </c>
      <c r="B86" s="10" t="s">
        <v>26</v>
      </c>
      <c r="C86" s="10" t="s">
        <v>339</v>
      </c>
      <c r="D86" s="10" t="s">
        <v>1410</v>
      </c>
      <c r="E86" s="10" t="s">
        <v>47</v>
      </c>
      <c r="F86" s="11">
        <v>6</v>
      </c>
      <c r="G86" s="11" t="s">
        <v>348</v>
      </c>
      <c r="H86" s="12">
        <v>3804600.3600000003</v>
      </c>
      <c r="I86" s="12">
        <v>3804.6003600000004</v>
      </c>
      <c r="J86" s="13" t="s">
        <v>30</v>
      </c>
      <c r="K86" s="13" t="s">
        <v>31</v>
      </c>
      <c r="L86" s="11" t="s">
        <v>349</v>
      </c>
      <c r="M86" s="10" t="s">
        <v>50</v>
      </c>
      <c r="N86" s="14">
        <v>42493</v>
      </c>
      <c r="O86" s="14">
        <v>42622</v>
      </c>
      <c r="P86" s="14"/>
      <c r="Q86" s="14" t="s">
        <v>350</v>
      </c>
      <c r="R86" s="10" t="s">
        <v>35</v>
      </c>
      <c r="S86" s="11" t="s">
        <v>347</v>
      </c>
      <c r="T86" s="15" t="s">
        <v>265</v>
      </c>
      <c r="U86" s="15" t="s">
        <v>37</v>
      </c>
      <c r="V86" s="11" t="s">
        <v>38</v>
      </c>
    </row>
    <row r="87" spans="1:22" ht="24" customHeight="1" x14ac:dyDescent="0.3">
      <c r="A87" s="16" t="s">
        <v>351</v>
      </c>
      <c r="B87" s="10" t="s">
        <v>26</v>
      </c>
      <c r="C87" s="10" t="s">
        <v>339</v>
      </c>
      <c r="D87" s="10" t="s">
        <v>1411</v>
      </c>
      <c r="E87" s="10" t="s">
        <v>47</v>
      </c>
      <c r="F87" s="11">
        <v>4</v>
      </c>
      <c r="G87" s="11" t="s">
        <v>31</v>
      </c>
      <c r="H87" s="12">
        <v>701022.38</v>
      </c>
      <c r="I87" s="12">
        <v>701.02238</v>
      </c>
      <c r="J87" s="13" t="s">
        <v>30</v>
      </c>
      <c r="K87" s="13" t="s">
        <v>31</v>
      </c>
      <c r="L87" s="11" t="s">
        <v>352</v>
      </c>
      <c r="M87" s="10" t="s">
        <v>50</v>
      </c>
      <c r="N87" s="14" t="s">
        <v>31</v>
      </c>
      <c r="O87" s="14">
        <v>0</v>
      </c>
      <c r="P87" s="14"/>
      <c r="Q87" s="14" t="s">
        <v>31</v>
      </c>
      <c r="R87" s="10" t="s">
        <v>82</v>
      </c>
      <c r="S87" s="11" t="s">
        <v>351</v>
      </c>
      <c r="T87" s="15" t="s">
        <v>265</v>
      </c>
      <c r="U87" s="15" t="s">
        <v>37</v>
      </c>
      <c r="V87" s="11" t="s">
        <v>38</v>
      </c>
    </row>
    <row r="88" spans="1:22" ht="24" customHeight="1" x14ac:dyDescent="0.3">
      <c r="A88" s="17" t="s">
        <v>353</v>
      </c>
      <c r="B88" s="10" t="s">
        <v>26</v>
      </c>
      <c r="C88" s="10" t="s">
        <v>339</v>
      </c>
      <c r="D88" s="10" t="s">
        <v>1412</v>
      </c>
      <c r="E88" s="10" t="s">
        <v>47</v>
      </c>
      <c r="F88" s="11">
        <v>1</v>
      </c>
      <c r="G88" s="11" t="s">
        <v>354</v>
      </c>
      <c r="H88" s="12">
        <v>136961.70000000001</v>
      </c>
      <c r="I88" s="12">
        <v>136.96170000000001</v>
      </c>
      <c r="J88" s="13" t="s">
        <v>30</v>
      </c>
      <c r="K88" s="13" t="s">
        <v>31</v>
      </c>
      <c r="L88" s="11" t="s">
        <v>355</v>
      </c>
      <c r="M88" s="10" t="s">
        <v>50</v>
      </c>
      <c r="N88" s="14">
        <v>42493</v>
      </c>
      <c r="O88" s="14">
        <v>43171</v>
      </c>
      <c r="P88" s="14"/>
      <c r="Q88" s="14" t="s">
        <v>105</v>
      </c>
      <c r="R88" s="10" t="s">
        <v>35</v>
      </c>
      <c r="S88" s="11" t="s">
        <v>353</v>
      </c>
      <c r="T88" s="15" t="s">
        <v>265</v>
      </c>
      <c r="U88" s="15" t="s">
        <v>37</v>
      </c>
      <c r="V88" s="11" t="s">
        <v>38</v>
      </c>
    </row>
    <row r="89" spans="1:22" ht="24" customHeight="1" x14ac:dyDescent="0.3">
      <c r="A89" s="16" t="s">
        <v>356</v>
      </c>
      <c r="B89" s="10" t="s">
        <v>26</v>
      </c>
      <c r="C89" s="10" t="s">
        <v>357</v>
      </c>
      <c r="D89" s="10" t="s">
        <v>1413</v>
      </c>
      <c r="E89" s="10" t="s">
        <v>47</v>
      </c>
      <c r="F89" s="11">
        <v>1</v>
      </c>
      <c r="G89" s="11" t="s">
        <v>358</v>
      </c>
      <c r="H89" s="12">
        <v>6516.23</v>
      </c>
      <c r="I89" s="12">
        <v>6.5162299999999993</v>
      </c>
      <c r="J89" s="13" t="s">
        <v>30</v>
      </c>
      <c r="K89" s="13" t="s">
        <v>31</v>
      </c>
      <c r="L89" s="11" t="s">
        <v>359</v>
      </c>
      <c r="M89" s="10" t="s">
        <v>50</v>
      </c>
      <c r="N89" s="14">
        <v>42493</v>
      </c>
      <c r="O89" s="14">
        <v>42381</v>
      </c>
      <c r="P89" s="14"/>
      <c r="Q89" s="14" t="s">
        <v>360</v>
      </c>
      <c r="R89" s="10" t="s">
        <v>35</v>
      </c>
      <c r="S89" s="11" t="s">
        <v>356</v>
      </c>
      <c r="T89" s="15" t="s">
        <v>265</v>
      </c>
      <c r="U89" s="15" t="s">
        <v>37</v>
      </c>
      <c r="V89" s="11" t="s">
        <v>38</v>
      </c>
    </row>
    <row r="90" spans="1:22" ht="24" customHeight="1" x14ac:dyDescent="0.3">
      <c r="A90" s="16" t="s">
        <v>361</v>
      </c>
      <c r="B90" s="10" t="s">
        <v>26</v>
      </c>
      <c r="C90" s="10" t="s">
        <v>339</v>
      </c>
      <c r="D90" s="10" t="s">
        <v>1414</v>
      </c>
      <c r="E90" s="10" t="s">
        <v>47</v>
      </c>
      <c r="F90" s="11">
        <v>2</v>
      </c>
      <c r="G90" s="11" t="s">
        <v>362</v>
      </c>
      <c r="H90" s="12">
        <v>4633.6601853675193</v>
      </c>
      <c r="I90" s="12">
        <v>4.6336601853675194</v>
      </c>
      <c r="J90" s="13" t="s">
        <v>30</v>
      </c>
      <c r="K90" s="13" t="s">
        <v>31</v>
      </c>
      <c r="L90" s="11" t="s">
        <v>363</v>
      </c>
      <c r="M90" s="10" t="s">
        <v>50</v>
      </c>
      <c r="N90" s="14">
        <v>42493</v>
      </c>
      <c r="O90" s="14">
        <v>42480</v>
      </c>
      <c r="P90" s="14"/>
      <c r="Q90" s="14" t="s">
        <v>105</v>
      </c>
      <c r="R90" s="10" t="s">
        <v>35</v>
      </c>
      <c r="S90" s="11" t="s">
        <v>361</v>
      </c>
      <c r="T90" s="15" t="s">
        <v>265</v>
      </c>
      <c r="U90" s="15" t="s">
        <v>37</v>
      </c>
      <c r="V90" s="11" t="s">
        <v>38</v>
      </c>
    </row>
    <row r="91" spans="1:22" ht="24" customHeight="1" x14ac:dyDescent="0.3">
      <c r="A91" s="16" t="s">
        <v>364</v>
      </c>
      <c r="B91" s="10" t="s">
        <v>26</v>
      </c>
      <c r="C91" s="10" t="s">
        <v>339</v>
      </c>
      <c r="D91" s="10" t="s">
        <v>1415</v>
      </c>
      <c r="E91" s="10" t="s">
        <v>47</v>
      </c>
      <c r="F91" s="11">
        <v>1</v>
      </c>
      <c r="G91" s="11" t="s">
        <v>365</v>
      </c>
      <c r="H91" s="12">
        <v>7098.13</v>
      </c>
      <c r="I91" s="12">
        <v>7.0981300000000003</v>
      </c>
      <c r="J91" s="13" t="s">
        <v>30</v>
      </c>
      <c r="K91" s="13" t="s">
        <v>31</v>
      </c>
      <c r="L91" s="11" t="s">
        <v>366</v>
      </c>
      <c r="M91" s="10" t="s">
        <v>50</v>
      </c>
      <c r="N91" s="14">
        <v>42493</v>
      </c>
      <c r="O91" s="14">
        <v>42612</v>
      </c>
      <c r="P91" s="14"/>
      <c r="Q91" s="14" t="s">
        <v>367</v>
      </c>
      <c r="R91" s="10" t="s">
        <v>35</v>
      </c>
      <c r="S91" s="11" t="s">
        <v>364</v>
      </c>
      <c r="T91" s="15" t="s">
        <v>265</v>
      </c>
      <c r="U91" s="15" t="s">
        <v>37</v>
      </c>
      <c r="V91" s="11" t="s">
        <v>38</v>
      </c>
    </row>
    <row r="92" spans="1:22" ht="24" customHeight="1" x14ac:dyDescent="0.3">
      <c r="A92" s="16" t="s">
        <v>368</v>
      </c>
      <c r="B92" s="10" t="s">
        <v>26</v>
      </c>
      <c r="C92" s="10" t="s">
        <v>369</v>
      </c>
      <c r="D92" s="10"/>
      <c r="E92" s="10" t="s">
        <v>47</v>
      </c>
      <c r="F92" s="11">
        <v>1</v>
      </c>
      <c r="G92" s="11" t="s">
        <v>370</v>
      </c>
      <c r="H92" s="12">
        <v>90978.239999999991</v>
      </c>
      <c r="I92" s="12">
        <v>90.978239999999985</v>
      </c>
      <c r="J92" s="13" t="s">
        <v>30</v>
      </c>
      <c r="K92" s="13" t="s">
        <v>31</v>
      </c>
      <c r="L92" s="11" t="s">
        <v>371</v>
      </c>
      <c r="M92" s="10" t="s">
        <v>50</v>
      </c>
      <c r="N92" s="14">
        <v>42563</v>
      </c>
      <c r="O92" s="14">
        <v>42643</v>
      </c>
      <c r="P92" s="14"/>
      <c r="Q92" s="14" t="s">
        <v>372</v>
      </c>
      <c r="R92" s="10" t="s">
        <v>35</v>
      </c>
      <c r="S92" s="11" t="s">
        <v>368</v>
      </c>
      <c r="T92" s="15" t="s">
        <v>265</v>
      </c>
      <c r="U92" s="15" t="s">
        <v>37</v>
      </c>
      <c r="V92" s="11" t="s">
        <v>38</v>
      </c>
    </row>
    <row r="93" spans="1:22" ht="24" customHeight="1" x14ac:dyDescent="0.3">
      <c r="A93" s="16" t="s">
        <v>373</v>
      </c>
      <c r="B93" s="10" t="s">
        <v>26</v>
      </c>
      <c r="C93" s="10" t="s">
        <v>374</v>
      </c>
      <c r="D93" s="10"/>
      <c r="E93" s="10" t="s">
        <v>375</v>
      </c>
      <c r="F93" s="11"/>
      <c r="G93" s="11" t="s">
        <v>31</v>
      </c>
      <c r="H93" s="12">
        <v>0</v>
      </c>
      <c r="I93" s="12">
        <v>0</v>
      </c>
      <c r="J93" s="13" t="s">
        <v>30</v>
      </c>
      <c r="K93" s="13" t="s">
        <v>31</v>
      </c>
      <c r="L93" s="11" t="s">
        <v>376</v>
      </c>
      <c r="M93" s="10" t="s">
        <v>81</v>
      </c>
      <c r="N93" s="14" t="s">
        <v>31</v>
      </c>
      <c r="O93" s="14">
        <v>0</v>
      </c>
      <c r="P93" s="14"/>
      <c r="Q93" s="14" t="s">
        <v>31</v>
      </c>
      <c r="R93" s="10" t="s">
        <v>82</v>
      </c>
      <c r="S93" s="11" t="s">
        <v>373</v>
      </c>
      <c r="T93" s="15" t="s">
        <v>265</v>
      </c>
      <c r="U93" s="15" t="s">
        <v>377</v>
      </c>
      <c r="V93" s="11" t="s">
        <v>38</v>
      </c>
    </row>
    <row r="94" spans="1:22" ht="24" customHeight="1" x14ac:dyDescent="0.3">
      <c r="A94" s="16" t="s">
        <v>378</v>
      </c>
      <c r="B94" s="10" t="s">
        <v>26</v>
      </c>
      <c r="C94" s="10" t="s">
        <v>379</v>
      </c>
      <c r="D94" s="10"/>
      <c r="E94" s="10" t="s">
        <v>47</v>
      </c>
      <c r="F94" s="11">
        <v>1</v>
      </c>
      <c r="G94" s="11" t="s">
        <v>380</v>
      </c>
      <c r="H94" s="12">
        <v>182564.93</v>
      </c>
      <c r="I94" s="12">
        <v>182.56493</v>
      </c>
      <c r="J94" s="13" t="s">
        <v>30</v>
      </c>
      <c r="K94" s="13" t="s">
        <v>31</v>
      </c>
      <c r="L94" s="11" t="s">
        <v>381</v>
      </c>
      <c r="M94" s="10" t="s">
        <v>50</v>
      </c>
      <c r="N94" s="14">
        <v>42773</v>
      </c>
      <c r="O94" s="14">
        <v>42937</v>
      </c>
      <c r="P94" s="14"/>
      <c r="Q94" s="14" t="s">
        <v>105</v>
      </c>
      <c r="R94" s="10" t="s">
        <v>35</v>
      </c>
      <c r="S94" s="11" t="s">
        <v>378</v>
      </c>
      <c r="T94" s="15" t="s">
        <v>265</v>
      </c>
      <c r="U94" s="15" t="s">
        <v>84</v>
      </c>
      <c r="V94" s="11" t="s">
        <v>38</v>
      </c>
    </row>
    <row r="95" spans="1:22" ht="24" customHeight="1" x14ac:dyDescent="0.3">
      <c r="A95" s="16" t="s">
        <v>382</v>
      </c>
      <c r="B95" s="10" t="s">
        <v>26</v>
      </c>
      <c r="C95" s="10" t="s">
        <v>383</v>
      </c>
      <c r="D95" s="10"/>
      <c r="E95" s="10" t="s">
        <v>47</v>
      </c>
      <c r="F95" s="11"/>
      <c r="G95" s="11" t="s">
        <v>31</v>
      </c>
      <c r="H95" s="12">
        <v>0</v>
      </c>
      <c r="I95" s="12">
        <v>0</v>
      </c>
      <c r="J95" s="13" t="s">
        <v>30</v>
      </c>
      <c r="K95" s="13" t="s">
        <v>31</v>
      </c>
      <c r="L95" s="11" t="s">
        <v>384</v>
      </c>
      <c r="M95" s="10" t="s">
        <v>50</v>
      </c>
      <c r="N95" s="14" t="s">
        <v>31</v>
      </c>
      <c r="O95" s="14">
        <v>0</v>
      </c>
      <c r="P95" s="14"/>
      <c r="Q95" s="14" t="s">
        <v>31</v>
      </c>
      <c r="R95" s="10" t="s">
        <v>82</v>
      </c>
      <c r="S95" s="11" t="s">
        <v>382</v>
      </c>
      <c r="T95" s="15" t="s">
        <v>265</v>
      </c>
      <c r="U95" s="15" t="s">
        <v>84</v>
      </c>
      <c r="V95" s="11" t="s">
        <v>38</v>
      </c>
    </row>
    <row r="96" spans="1:22" ht="24" customHeight="1" x14ac:dyDescent="0.3">
      <c r="A96" s="16" t="s">
        <v>385</v>
      </c>
      <c r="B96" s="10" t="s">
        <v>26</v>
      </c>
      <c r="C96" s="10" t="s">
        <v>386</v>
      </c>
      <c r="D96" s="10"/>
      <c r="E96" s="10" t="s">
        <v>47</v>
      </c>
      <c r="F96" s="11"/>
      <c r="G96" s="11" t="s">
        <v>387</v>
      </c>
      <c r="H96" s="12">
        <v>0</v>
      </c>
      <c r="I96" s="12">
        <v>0</v>
      </c>
      <c r="J96" s="13" t="s">
        <v>30</v>
      </c>
      <c r="K96" s="13" t="s">
        <v>31</v>
      </c>
      <c r="L96" s="11" t="s">
        <v>388</v>
      </c>
      <c r="M96" s="10" t="s">
        <v>50</v>
      </c>
      <c r="N96" s="14">
        <v>42581</v>
      </c>
      <c r="O96" s="14">
        <v>42718</v>
      </c>
      <c r="P96" s="14"/>
      <c r="Q96" s="14" t="s">
        <v>105</v>
      </c>
      <c r="R96" s="10" t="s">
        <v>82</v>
      </c>
      <c r="S96" s="11" t="s">
        <v>385</v>
      </c>
      <c r="T96" s="15" t="s">
        <v>265</v>
      </c>
      <c r="U96" s="15" t="s">
        <v>37</v>
      </c>
      <c r="V96" s="11" t="s">
        <v>38</v>
      </c>
    </row>
    <row r="97" spans="1:22" ht="24" customHeight="1" x14ac:dyDescent="0.3">
      <c r="A97" s="16" t="s">
        <v>389</v>
      </c>
      <c r="B97" s="10" t="s">
        <v>26</v>
      </c>
      <c r="C97" s="10" t="s">
        <v>390</v>
      </c>
      <c r="D97" s="10"/>
      <c r="E97" s="10" t="s">
        <v>47</v>
      </c>
      <c r="F97" s="11">
        <v>1</v>
      </c>
      <c r="G97" s="11" t="s">
        <v>391</v>
      </c>
      <c r="H97" s="12">
        <v>23925.850185367504</v>
      </c>
      <c r="I97" s="12">
        <v>23.925850185367505</v>
      </c>
      <c r="J97" s="13" t="s">
        <v>30</v>
      </c>
      <c r="K97" s="13" t="s">
        <v>31</v>
      </c>
      <c r="L97" s="11" t="s">
        <v>392</v>
      </c>
      <c r="M97" s="10" t="s">
        <v>50</v>
      </c>
      <c r="N97" s="14">
        <v>43448</v>
      </c>
      <c r="O97" s="14">
        <v>43531</v>
      </c>
      <c r="P97" s="14"/>
      <c r="Q97" s="14" t="s">
        <v>105</v>
      </c>
      <c r="R97" s="10" t="s">
        <v>35</v>
      </c>
      <c r="S97" s="11" t="s">
        <v>389</v>
      </c>
      <c r="T97" s="15" t="s">
        <v>265</v>
      </c>
      <c r="U97" s="15" t="s">
        <v>84</v>
      </c>
      <c r="V97" s="11" t="s">
        <v>38</v>
      </c>
    </row>
    <row r="98" spans="1:22" ht="24" customHeight="1" x14ac:dyDescent="0.3">
      <c r="A98" s="16" t="s">
        <v>393</v>
      </c>
      <c r="B98" s="10" t="s">
        <v>26</v>
      </c>
      <c r="C98" s="10" t="s">
        <v>394</v>
      </c>
      <c r="D98" s="10" t="s">
        <v>1416</v>
      </c>
      <c r="E98" s="10" t="s">
        <v>47</v>
      </c>
      <c r="F98" s="11">
        <v>1</v>
      </c>
      <c r="G98" s="11" t="s">
        <v>395</v>
      </c>
      <c r="H98" s="12">
        <v>7952.44</v>
      </c>
      <c r="I98" s="12">
        <v>7.9524399999999993</v>
      </c>
      <c r="J98" s="13" t="s">
        <v>30</v>
      </c>
      <c r="K98" s="13" t="s">
        <v>31</v>
      </c>
      <c r="L98" s="11" t="s">
        <v>396</v>
      </c>
      <c r="M98" s="10" t="s">
        <v>50</v>
      </c>
      <c r="N98" s="14">
        <v>43190</v>
      </c>
      <c r="O98" s="14">
        <v>43290</v>
      </c>
      <c r="P98" s="14"/>
      <c r="Q98" s="14" t="s">
        <v>105</v>
      </c>
      <c r="R98" s="10" t="s">
        <v>35</v>
      </c>
      <c r="S98" s="11" t="s">
        <v>393</v>
      </c>
      <c r="T98" s="15" t="s">
        <v>265</v>
      </c>
      <c r="U98" s="15" t="s">
        <v>37</v>
      </c>
      <c r="V98" s="11" t="s">
        <v>38</v>
      </c>
    </row>
    <row r="99" spans="1:22" ht="24" customHeight="1" x14ac:dyDescent="0.3">
      <c r="A99" s="16" t="s">
        <v>397</v>
      </c>
      <c r="B99" s="10" t="s">
        <v>26</v>
      </c>
      <c r="C99" s="10" t="s">
        <v>398</v>
      </c>
      <c r="D99" s="10" t="s">
        <v>1399</v>
      </c>
      <c r="E99" s="10" t="s">
        <v>47</v>
      </c>
      <c r="F99" s="11">
        <v>1</v>
      </c>
      <c r="G99" s="11" t="s">
        <v>219</v>
      </c>
      <c r="H99" s="12">
        <v>620259.890182056</v>
      </c>
      <c r="I99" s="12">
        <v>620.25989018205598</v>
      </c>
      <c r="J99" s="13" t="s">
        <v>30</v>
      </c>
      <c r="K99" s="13" t="s">
        <v>31</v>
      </c>
      <c r="L99" s="11" t="s">
        <v>399</v>
      </c>
      <c r="M99" s="10" t="s">
        <v>50</v>
      </c>
      <c r="N99" s="14" t="s">
        <v>219</v>
      </c>
      <c r="O99" s="14" t="s">
        <v>219</v>
      </c>
      <c r="P99" s="14"/>
      <c r="Q99" s="14" t="s">
        <v>105</v>
      </c>
      <c r="R99" s="10" t="s">
        <v>35</v>
      </c>
      <c r="S99" s="11" t="s">
        <v>397</v>
      </c>
      <c r="T99" s="15" t="s">
        <v>265</v>
      </c>
      <c r="U99" s="15" t="s">
        <v>37</v>
      </c>
      <c r="V99" s="11" t="s">
        <v>38</v>
      </c>
    </row>
    <row r="100" spans="1:22" ht="24" customHeight="1" x14ac:dyDescent="0.3">
      <c r="A100" s="16" t="s">
        <v>400</v>
      </c>
      <c r="B100" s="10" t="s">
        <v>26</v>
      </c>
      <c r="C100" s="10" t="s">
        <v>401</v>
      </c>
      <c r="D100" s="10" t="s">
        <v>1417</v>
      </c>
      <c r="E100" s="10" t="s">
        <v>47</v>
      </c>
      <c r="F100" s="11">
        <v>1</v>
      </c>
      <c r="G100" s="11">
        <v>0</v>
      </c>
      <c r="H100" s="12">
        <v>0</v>
      </c>
      <c r="I100" s="12">
        <v>0</v>
      </c>
      <c r="J100" s="13" t="s">
        <v>30</v>
      </c>
      <c r="K100" s="13" t="s">
        <v>31</v>
      </c>
      <c r="L100" s="11" t="s">
        <v>402</v>
      </c>
      <c r="M100" s="10" t="s">
        <v>50</v>
      </c>
      <c r="N100" s="14" t="s">
        <v>31</v>
      </c>
      <c r="O100" s="14">
        <v>0</v>
      </c>
      <c r="P100" s="14"/>
      <c r="Q100" s="14">
        <v>0</v>
      </c>
      <c r="R100" s="10" t="s">
        <v>82</v>
      </c>
      <c r="S100" s="11" t="s">
        <v>400</v>
      </c>
      <c r="T100" s="15" t="s">
        <v>265</v>
      </c>
      <c r="U100" s="15" t="s">
        <v>37</v>
      </c>
      <c r="V100" s="11" t="s">
        <v>38</v>
      </c>
    </row>
    <row r="101" spans="1:22" ht="36" customHeight="1" x14ac:dyDescent="0.3">
      <c r="A101" s="16" t="s">
        <v>403</v>
      </c>
      <c r="B101" s="10" t="s">
        <v>26</v>
      </c>
      <c r="C101" s="10" t="s">
        <v>404</v>
      </c>
      <c r="D101" s="10"/>
      <c r="E101" s="10" t="s">
        <v>47</v>
      </c>
      <c r="F101" s="11">
        <v>1</v>
      </c>
      <c r="G101" s="11" t="s">
        <v>405</v>
      </c>
      <c r="H101" s="12">
        <v>490671.64</v>
      </c>
      <c r="I101" s="12">
        <v>490.67164000000002</v>
      </c>
      <c r="J101" s="13" t="s">
        <v>30</v>
      </c>
      <c r="K101" s="13" t="s">
        <v>31</v>
      </c>
      <c r="L101" s="11" t="s">
        <v>406</v>
      </c>
      <c r="M101" s="10" t="s">
        <v>50</v>
      </c>
      <c r="N101" s="14" t="s">
        <v>219</v>
      </c>
      <c r="O101" s="14" t="s">
        <v>407</v>
      </c>
      <c r="P101" s="14"/>
      <c r="Q101" s="14" t="s">
        <v>105</v>
      </c>
      <c r="R101" s="10" t="s">
        <v>35</v>
      </c>
      <c r="S101" s="11" t="s">
        <v>403</v>
      </c>
      <c r="T101" s="15" t="s">
        <v>265</v>
      </c>
      <c r="U101" s="15" t="s">
        <v>84</v>
      </c>
      <c r="V101" s="11" t="s">
        <v>38</v>
      </c>
    </row>
    <row r="102" spans="1:22" ht="24" customHeight="1" x14ac:dyDescent="0.3">
      <c r="A102" s="16" t="s">
        <v>408</v>
      </c>
      <c r="B102" s="10" t="s">
        <v>26</v>
      </c>
      <c r="C102" s="10" t="s">
        <v>409</v>
      </c>
      <c r="D102" s="10" t="s">
        <v>1418</v>
      </c>
      <c r="E102" s="10" t="s">
        <v>47</v>
      </c>
      <c r="F102" s="11">
        <v>1</v>
      </c>
      <c r="G102" s="11" t="s">
        <v>410</v>
      </c>
      <c r="H102" s="12">
        <v>269856.03999999998</v>
      </c>
      <c r="I102" s="12">
        <v>269.85604000000001</v>
      </c>
      <c r="J102" s="13" t="s">
        <v>30</v>
      </c>
      <c r="K102" s="13" t="s">
        <v>31</v>
      </c>
      <c r="L102" s="11" t="s">
        <v>411</v>
      </c>
      <c r="M102" s="10" t="s">
        <v>50</v>
      </c>
      <c r="N102" s="14">
        <v>42515</v>
      </c>
      <c r="O102" s="14">
        <v>42755</v>
      </c>
      <c r="P102" s="14"/>
      <c r="Q102" s="14" t="s">
        <v>105</v>
      </c>
      <c r="R102" s="10" t="s">
        <v>35</v>
      </c>
      <c r="S102" s="11" t="s">
        <v>408</v>
      </c>
      <c r="T102" s="15" t="s">
        <v>265</v>
      </c>
      <c r="U102" s="15" t="s">
        <v>84</v>
      </c>
      <c r="V102" s="11" t="s">
        <v>38</v>
      </c>
    </row>
    <row r="103" spans="1:22" ht="24" customHeight="1" x14ac:dyDescent="0.3">
      <c r="A103" s="16" t="s">
        <v>412</v>
      </c>
      <c r="B103" s="10" t="s">
        <v>26</v>
      </c>
      <c r="C103" s="10" t="s">
        <v>413</v>
      </c>
      <c r="D103" s="10"/>
      <c r="E103" s="10" t="s">
        <v>47</v>
      </c>
      <c r="F103" s="11">
        <v>2</v>
      </c>
      <c r="G103" s="11" t="s">
        <v>410</v>
      </c>
      <c r="H103" s="12">
        <v>77846.039999999994</v>
      </c>
      <c r="I103" s="12">
        <v>77.846039999999988</v>
      </c>
      <c r="J103" s="13" t="s">
        <v>30</v>
      </c>
      <c r="K103" s="13" t="s">
        <v>31</v>
      </c>
      <c r="L103" s="11" t="s">
        <v>414</v>
      </c>
      <c r="M103" s="10" t="s">
        <v>50</v>
      </c>
      <c r="N103" s="14">
        <v>42515</v>
      </c>
      <c r="O103" s="14">
        <v>42727</v>
      </c>
      <c r="P103" s="14"/>
      <c r="Q103" s="14" t="s">
        <v>105</v>
      </c>
      <c r="R103" s="10" t="s">
        <v>35</v>
      </c>
      <c r="S103" s="11" t="s">
        <v>412</v>
      </c>
      <c r="T103" s="15" t="s">
        <v>265</v>
      </c>
      <c r="U103" s="15" t="s">
        <v>84</v>
      </c>
      <c r="V103" s="11" t="s">
        <v>38</v>
      </c>
    </row>
    <row r="104" spans="1:22" ht="24" customHeight="1" x14ac:dyDescent="0.3">
      <c r="A104" s="16" t="s">
        <v>415</v>
      </c>
      <c r="B104" s="10" t="s">
        <v>26</v>
      </c>
      <c r="C104" s="10" t="s">
        <v>416</v>
      </c>
      <c r="D104" s="10" t="s">
        <v>1419</v>
      </c>
      <c r="E104" s="10" t="s">
        <v>47</v>
      </c>
      <c r="F104" s="11">
        <v>1</v>
      </c>
      <c r="G104" s="11" t="s">
        <v>417</v>
      </c>
      <c r="H104" s="12">
        <v>138460.44</v>
      </c>
      <c r="I104" s="12">
        <v>138.46044000000001</v>
      </c>
      <c r="J104" s="13" t="s">
        <v>30</v>
      </c>
      <c r="K104" s="13" t="s">
        <v>31</v>
      </c>
      <c r="L104" s="11" t="s">
        <v>418</v>
      </c>
      <c r="M104" s="10" t="s">
        <v>50</v>
      </c>
      <c r="N104" s="14">
        <v>42756</v>
      </c>
      <c r="O104" s="14">
        <v>42857</v>
      </c>
      <c r="P104" s="14"/>
      <c r="Q104" s="14" t="s">
        <v>105</v>
      </c>
      <c r="R104" s="10" t="s">
        <v>35</v>
      </c>
      <c r="S104" s="11" t="s">
        <v>415</v>
      </c>
      <c r="T104" s="15" t="s">
        <v>265</v>
      </c>
      <c r="U104" s="15" t="s">
        <v>37</v>
      </c>
      <c r="V104" s="11" t="s">
        <v>38</v>
      </c>
    </row>
    <row r="105" spans="1:22" ht="36" customHeight="1" x14ac:dyDescent="0.3">
      <c r="A105" s="16" t="s">
        <v>419</v>
      </c>
      <c r="B105" s="10" t="s">
        <v>138</v>
      </c>
      <c r="C105" s="10" t="s">
        <v>420</v>
      </c>
      <c r="D105" s="10"/>
      <c r="E105" s="10" t="s">
        <v>47</v>
      </c>
      <c r="F105" s="11">
        <v>1</v>
      </c>
      <c r="G105" s="11" t="s">
        <v>421</v>
      </c>
      <c r="H105" s="12">
        <v>114742.13</v>
      </c>
      <c r="I105" s="12">
        <v>114.74213</v>
      </c>
      <c r="J105" s="13" t="s">
        <v>30</v>
      </c>
      <c r="K105" s="13" t="s">
        <v>31</v>
      </c>
      <c r="L105" s="11" t="s">
        <v>422</v>
      </c>
      <c r="M105" s="10" t="s">
        <v>50</v>
      </c>
      <c r="N105" s="14">
        <v>42615</v>
      </c>
      <c r="O105" s="14">
        <v>42730</v>
      </c>
      <c r="P105" s="14"/>
      <c r="Q105" s="14" t="s">
        <v>423</v>
      </c>
      <c r="R105" s="10" t="s">
        <v>35</v>
      </c>
      <c r="S105" s="11" t="s">
        <v>419</v>
      </c>
      <c r="T105" s="15" t="s">
        <v>265</v>
      </c>
      <c r="U105" s="15" t="s">
        <v>106</v>
      </c>
      <c r="V105" s="11" t="s">
        <v>38</v>
      </c>
    </row>
    <row r="106" spans="1:22" ht="36" customHeight="1" x14ac:dyDescent="0.3">
      <c r="A106" s="16" t="s">
        <v>424</v>
      </c>
      <c r="B106" s="10" t="s">
        <v>133</v>
      </c>
      <c r="C106" s="10" t="s">
        <v>425</v>
      </c>
      <c r="D106" s="10"/>
      <c r="E106" s="10" t="s">
        <v>426</v>
      </c>
      <c r="F106" s="11"/>
      <c r="G106" s="11" t="s">
        <v>31</v>
      </c>
      <c r="H106" s="12">
        <v>0</v>
      </c>
      <c r="I106" s="12">
        <v>0</v>
      </c>
      <c r="J106" s="13" t="s">
        <v>30</v>
      </c>
      <c r="K106" s="13" t="s">
        <v>31</v>
      </c>
      <c r="L106" s="11" t="s">
        <v>427</v>
      </c>
      <c r="M106" s="10" t="s">
        <v>81</v>
      </c>
      <c r="N106" s="14" t="s">
        <v>31</v>
      </c>
      <c r="O106" s="14">
        <v>0</v>
      </c>
      <c r="P106" s="14"/>
      <c r="Q106" s="14" t="s">
        <v>31</v>
      </c>
      <c r="R106" s="10" t="s">
        <v>82</v>
      </c>
      <c r="S106" s="11" t="s">
        <v>424</v>
      </c>
      <c r="T106" s="15" t="s">
        <v>265</v>
      </c>
      <c r="U106" s="15" t="s">
        <v>106</v>
      </c>
      <c r="V106" s="11" t="s">
        <v>38</v>
      </c>
    </row>
    <row r="107" spans="1:22" ht="24" customHeight="1" x14ac:dyDescent="0.3">
      <c r="A107" s="16" t="s">
        <v>428</v>
      </c>
      <c r="B107" s="10" t="s">
        <v>26</v>
      </c>
      <c r="C107" s="10" t="s">
        <v>267</v>
      </c>
      <c r="D107" s="10" t="s">
        <v>1420</v>
      </c>
      <c r="E107" s="10" t="s">
        <v>28</v>
      </c>
      <c r="F107" s="11">
        <v>1</v>
      </c>
      <c r="G107" s="11" t="s">
        <v>429</v>
      </c>
      <c r="H107" s="12">
        <v>86132.44</v>
      </c>
      <c r="I107" s="12">
        <v>86.132440000000003</v>
      </c>
      <c r="J107" s="13" t="s">
        <v>30</v>
      </c>
      <c r="K107" s="13" t="s">
        <v>31</v>
      </c>
      <c r="L107" s="11" t="s">
        <v>430</v>
      </c>
      <c r="M107" s="10" t="s">
        <v>81</v>
      </c>
      <c r="N107" s="14">
        <v>44148</v>
      </c>
      <c r="O107" s="14">
        <v>44230</v>
      </c>
      <c r="P107" s="14"/>
      <c r="Q107" s="14" t="s">
        <v>105</v>
      </c>
      <c r="R107" s="10" t="s">
        <v>90</v>
      </c>
      <c r="S107" s="11" t="s">
        <v>428</v>
      </c>
      <c r="T107" s="15" t="s">
        <v>265</v>
      </c>
      <c r="U107" s="15" t="s">
        <v>84</v>
      </c>
      <c r="V107" s="11" t="s">
        <v>38</v>
      </c>
    </row>
    <row r="108" spans="1:22" ht="24" customHeight="1" x14ac:dyDescent="0.3">
      <c r="A108" s="16" t="s">
        <v>431</v>
      </c>
      <c r="B108" s="10" t="s">
        <v>26</v>
      </c>
      <c r="C108" s="10" t="s">
        <v>432</v>
      </c>
      <c r="D108" s="10" t="s">
        <v>1421</v>
      </c>
      <c r="E108" s="10" t="s">
        <v>47</v>
      </c>
      <c r="F108" s="11">
        <v>2</v>
      </c>
      <c r="G108" s="11" t="s">
        <v>433</v>
      </c>
      <c r="H108" s="12">
        <v>213545.8401853675</v>
      </c>
      <c r="I108" s="12">
        <v>213.5458401853675</v>
      </c>
      <c r="J108" s="13" t="s">
        <v>30</v>
      </c>
      <c r="K108" s="13" t="s">
        <v>31</v>
      </c>
      <c r="L108" s="11" t="s">
        <v>434</v>
      </c>
      <c r="M108" s="10" t="s">
        <v>50</v>
      </c>
      <c r="N108" s="14">
        <v>42871</v>
      </c>
      <c r="O108" s="14">
        <v>42948</v>
      </c>
      <c r="P108" s="14"/>
      <c r="Q108" s="14" t="s">
        <v>105</v>
      </c>
      <c r="R108" s="10" t="s">
        <v>35</v>
      </c>
      <c r="S108" s="11" t="s">
        <v>431</v>
      </c>
      <c r="T108" s="15" t="s">
        <v>265</v>
      </c>
      <c r="U108" s="15" t="s">
        <v>37</v>
      </c>
      <c r="V108" s="11" t="s">
        <v>38</v>
      </c>
    </row>
    <row r="109" spans="1:22" ht="24" customHeight="1" x14ac:dyDescent="0.3">
      <c r="A109" s="16" t="s">
        <v>435</v>
      </c>
      <c r="B109" s="10" t="s">
        <v>26</v>
      </c>
      <c r="C109" s="10" t="s">
        <v>436</v>
      </c>
      <c r="D109" s="10"/>
      <c r="E109" s="10" t="s">
        <v>147</v>
      </c>
      <c r="F109" s="11">
        <v>1</v>
      </c>
      <c r="G109" s="11" t="s">
        <v>437</v>
      </c>
      <c r="H109" s="12">
        <v>21215258.010000005</v>
      </c>
      <c r="I109" s="12">
        <v>21215.258010000005</v>
      </c>
      <c r="J109" s="13" t="s">
        <v>30</v>
      </c>
      <c r="K109" s="13" t="s">
        <v>31</v>
      </c>
      <c r="L109" s="11" t="s">
        <v>438</v>
      </c>
      <c r="M109" s="10" t="s">
        <v>33</v>
      </c>
      <c r="N109" s="14">
        <v>42984</v>
      </c>
      <c r="O109" s="14">
        <v>43123</v>
      </c>
      <c r="P109" s="14"/>
      <c r="Q109" s="14" t="s">
        <v>439</v>
      </c>
      <c r="R109" s="10" t="s">
        <v>35</v>
      </c>
      <c r="S109" s="11" t="s">
        <v>435</v>
      </c>
      <c r="T109" s="15" t="s">
        <v>265</v>
      </c>
      <c r="U109" s="15" t="s">
        <v>37</v>
      </c>
      <c r="V109" s="11" t="s">
        <v>38</v>
      </c>
    </row>
    <row r="110" spans="1:22" ht="24" customHeight="1" x14ac:dyDescent="0.3">
      <c r="A110" s="16" t="s">
        <v>440</v>
      </c>
      <c r="B110" s="10" t="s">
        <v>26</v>
      </c>
      <c r="C110" s="10" t="s">
        <v>441</v>
      </c>
      <c r="D110" s="10" t="s">
        <v>1422</v>
      </c>
      <c r="E110" s="10" t="s">
        <v>47</v>
      </c>
      <c r="F110" s="11">
        <v>1</v>
      </c>
      <c r="G110" s="11" t="s">
        <v>442</v>
      </c>
      <c r="H110" s="12">
        <v>1387054.16</v>
      </c>
      <c r="I110" s="12">
        <v>1387.0541599999999</v>
      </c>
      <c r="J110" s="13" t="s">
        <v>30</v>
      </c>
      <c r="K110" s="13" t="s">
        <v>31</v>
      </c>
      <c r="L110" s="11" t="s">
        <v>443</v>
      </c>
      <c r="M110" s="10" t="s">
        <v>50</v>
      </c>
      <c r="N110" s="14">
        <v>43071</v>
      </c>
      <c r="O110" s="14">
        <v>43136</v>
      </c>
      <c r="P110" s="14"/>
      <c r="Q110" s="14" t="s">
        <v>105</v>
      </c>
      <c r="R110" s="10" t="s">
        <v>35</v>
      </c>
      <c r="S110" s="11" t="s">
        <v>440</v>
      </c>
      <c r="T110" s="15" t="s">
        <v>265</v>
      </c>
      <c r="U110" s="15" t="s">
        <v>37</v>
      </c>
      <c r="V110" s="11" t="s">
        <v>38</v>
      </c>
    </row>
    <row r="111" spans="1:22" ht="114" x14ac:dyDescent="0.3">
      <c r="A111" s="16" t="s">
        <v>444</v>
      </c>
      <c r="B111" s="10" t="s">
        <v>26</v>
      </c>
      <c r="C111" s="10" t="s">
        <v>445</v>
      </c>
      <c r="D111" s="10" t="s">
        <v>1423</v>
      </c>
      <c r="E111" s="10" t="s">
        <v>47</v>
      </c>
      <c r="F111" s="11">
        <v>1</v>
      </c>
      <c r="G111" s="11" t="s">
        <v>446</v>
      </c>
      <c r="H111" s="12">
        <v>2639809.77</v>
      </c>
      <c r="I111" s="12">
        <v>2639.8097699999998</v>
      </c>
      <c r="J111" s="13" t="s">
        <v>30</v>
      </c>
      <c r="K111" s="13" t="s">
        <v>31</v>
      </c>
      <c r="L111" s="11" t="s">
        <v>447</v>
      </c>
      <c r="M111" s="10" t="s">
        <v>50</v>
      </c>
      <c r="N111" s="14">
        <v>42978</v>
      </c>
      <c r="O111" s="14">
        <v>43136</v>
      </c>
      <c r="P111" s="14"/>
      <c r="Q111" s="14" t="s">
        <v>105</v>
      </c>
      <c r="R111" s="10" t="s">
        <v>90</v>
      </c>
      <c r="S111" s="11" t="s">
        <v>444</v>
      </c>
      <c r="T111" s="15" t="s">
        <v>265</v>
      </c>
      <c r="U111" s="15" t="s">
        <v>37</v>
      </c>
      <c r="V111" s="11" t="s">
        <v>38</v>
      </c>
    </row>
    <row r="112" spans="1:22" ht="24" customHeight="1" x14ac:dyDescent="0.3">
      <c r="A112" s="16" t="s">
        <v>448</v>
      </c>
      <c r="B112" s="10" t="s">
        <v>26</v>
      </c>
      <c r="C112" s="10" t="s">
        <v>449</v>
      </c>
      <c r="D112" s="10" t="s">
        <v>1424</v>
      </c>
      <c r="E112" s="10" t="s">
        <v>47</v>
      </c>
      <c r="F112" s="11">
        <v>2</v>
      </c>
      <c r="G112" s="11" t="s">
        <v>450</v>
      </c>
      <c r="H112" s="12">
        <v>61043.570000000007</v>
      </c>
      <c r="I112" s="12">
        <v>61.04357000000001</v>
      </c>
      <c r="J112" s="13" t="s">
        <v>30</v>
      </c>
      <c r="K112" s="13" t="s">
        <v>31</v>
      </c>
      <c r="L112" s="11" t="s">
        <v>451</v>
      </c>
      <c r="M112" s="10" t="s">
        <v>50</v>
      </c>
      <c r="N112" s="14">
        <v>43225</v>
      </c>
      <c r="O112" s="14">
        <v>43362</v>
      </c>
      <c r="P112" s="14"/>
      <c r="Q112" s="14" t="s">
        <v>105</v>
      </c>
      <c r="R112" s="10" t="s">
        <v>35</v>
      </c>
      <c r="S112" s="11" t="s">
        <v>448</v>
      </c>
      <c r="T112" s="15" t="s">
        <v>265</v>
      </c>
      <c r="U112" s="15" t="s">
        <v>37</v>
      </c>
      <c r="V112" s="11" t="s">
        <v>38</v>
      </c>
    </row>
    <row r="113" spans="1:22" ht="24" customHeight="1" x14ac:dyDescent="0.3">
      <c r="A113" s="21" t="s">
        <v>452</v>
      </c>
      <c r="B113" s="10" t="s">
        <v>26</v>
      </c>
      <c r="C113" s="10" t="s">
        <v>453</v>
      </c>
      <c r="D113" s="10"/>
      <c r="E113" s="10" t="s">
        <v>47</v>
      </c>
      <c r="F113" s="11">
        <v>1</v>
      </c>
      <c r="G113" s="11" t="s">
        <v>454</v>
      </c>
      <c r="H113" s="12">
        <v>0</v>
      </c>
      <c r="I113" s="12">
        <v>0</v>
      </c>
      <c r="J113" s="13" t="s">
        <v>30</v>
      </c>
      <c r="K113" s="13" t="s">
        <v>31</v>
      </c>
      <c r="L113" s="11" t="s">
        <v>455</v>
      </c>
      <c r="M113" s="10" t="s">
        <v>50</v>
      </c>
      <c r="N113" s="14">
        <v>43551</v>
      </c>
      <c r="O113" s="14">
        <v>43836</v>
      </c>
      <c r="P113" s="14"/>
      <c r="Q113" s="14" t="s">
        <v>105</v>
      </c>
      <c r="R113" s="10" t="s">
        <v>82</v>
      </c>
      <c r="S113" s="11" t="s">
        <v>452</v>
      </c>
      <c r="T113" s="15" t="s">
        <v>265</v>
      </c>
      <c r="U113" s="15" t="s">
        <v>37</v>
      </c>
      <c r="V113" s="11" t="s">
        <v>38</v>
      </c>
    </row>
    <row r="114" spans="1:22" ht="24" customHeight="1" x14ac:dyDescent="0.3">
      <c r="A114" s="21" t="s">
        <v>456</v>
      </c>
      <c r="B114" s="10" t="s">
        <v>26</v>
      </c>
      <c r="C114" s="10" t="s">
        <v>457</v>
      </c>
      <c r="D114" s="10"/>
      <c r="E114" s="10" t="s">
        <v>47</v>
      </c>
      <c r="F114" s="11">
        <v>1</v>
      </c>
      <c r="G114" s="11" t="s">
        <v>458</v>
      </c>
      <c r="H114" s="12">
        <v>963008.74</v>
      </c>
      <c r="I114" s="12">
        <v>963.00873999999999</v>
      </c>
      <c r="J114" s="13" t="s">
        <v>30</v>
      </c>
      <c r="K114" s="13" t="s">
        <v>31</v>
      </c>
      <c r="L114" s="11" t="s">
        <v>459</v>
      </c>
      <c r="M114" s="10" t="s">
        <v>50</v>
      </c>
      <c r="N114" s="14">
        <v>43372</v>
      </c>
      <c r="O114" s="14">
        <v>43522</v>
      </c>
      <c r="P114" s="14"/>
      <c r="Q114" s="14" t="s">
        <v>105</v>
      </c>
      <c r="R114" s="10" t="s">
        <v>35</v>
      </c>
      <c r="S114" s="11" t="s">
        <v>456</v>
      </c>
      <c r="T114" s="15" t="s">
        <v>265</v>
      </c>
      <c r="U114" s="15" t="s">
        <v>37</v>
      </c>
      <c r="V114" s="11" t="s">
        <v>38</v>
      </c>
    </row>
    <row r="115" spans="1:22" ht="24" customHeight="1" x14ac:dyDescent="0.3">
      <c r="A115" s="21" t="s">
        <v>460</v>
      </c>
      <c r="B115" s="10" t="s">
        <v>26</v>
      </c>
      <c r="C115" s="10" t="s">
        <v>461</v>
      </c>
      <c r="D115" s="10"/>
      <c r="E115" s="10" t="s">
        <v>47</v>
      </c>
      <c r="F115" s="11">
        <v>1</v>
      </c>
      <c r="G115" s="11" t="s">
        <v>462</v>
      </c>
      <c r="H115" s="12">
        <v>438538.76999999996</v>
      </c>
      <c r="I115" s="12">
        <v>438.53876999999994</v>
      </c>
      <c r="J115" s="13" t="s">
        <v>30</v>
      </c>
      <c r="K115" s="13" t="s">
        <v>31</v>
      </c>
      <c r="L115" s="11" t="s">
        <v>463</v>
      </c>
      <c r="M115" s="10" t="s">
        <v>50</v>
      </c>
      <c r="N115" s="14">
        <v>43008</v>
      </c>
      <c r="O115" s="14">
        <v>43075</v>
      </c>
      <c r="P115" s="14"/>
      <c r="Q115" s="14" t="s">
        <v>105</v>
      </c>
      <c r="R115" s="10" t="s">
        <v>35</v>
      </c>
      <c r="S115" s="11" t="s">
        <v>460</v>
      </c>
      <c r="T115" s="15" t="s">
        <v>265</v>
      </c>
      <c r="U115" s="15" t="s">
        <v>37</v>
      </c>
      <c r="V115" s="11" t="s">
        <v>38</v>
      </c>
    </row>
    <row r="116" spans="1:22" ht="36" customHeight="1" x14ac:dyDescent="0.3">
      <c r="A116" s="21" t="s">
        <v>464</v>
      </c>
      <c r="B116" s="10" t="s">
        <v>138</v>
      </c>
      <c r="C116" s="10" t="s">
        <v>465</v>
      </c>
      <c r="D116" s="10"/>
      <c r="E116" s="10" t="s">
        <v>47</v>
      </c>
      <c r="F116" s="11">
        <v>6</v>
      </c>
      <c r="G116" s="11" t="s">
        <v>466</v>
      </c>
      <c r="H116" s="12">
        <v>467387.63</v>
      </c>
      <c r="I116" s="12">
        <v>467.38763</v>
      </c>
      <c r="J116" s="13" t="s">
        <v>30</v>
      </c>
      <c r="K116" s="13" t="s">
        <v>31</v>
      </c>
      <c r="L116" s="11" t="s">
        <v>467</v>
      </c>
      <c r="M116" s="10" t="s">
        <v>50</v>
      </c>
      <c r="N116" s="14">
        <v>43082</v>
      </c>
      <c r="O116" s="14">
        <v>43455</v>
      </c>
      <c r="P116" s="14"/>
      <c r="Q116" s="14" t="s">
        <v>105</v>
      </c>
      <c r="R116" s="10" t="s">
        <v>35</v>
      </c>
      <c r="S116" s="11" t="s">
        <v>464</v>
      </c>
      <c r="T116" s="15" t="s">
        <v>265</v>
      </c>
      <c r="U116" s="15" t="s">
        <v>106</v>
      </c>
      <c r="V116" s="11" t="s">
        <v>38</v>
      </c>
    </row>
    <row r="117" spans="1:22" ht="24" customHeight="1" x14ac:dyDescent="0.3">
      <c r="A117" s="16" t="s">
        <v>468</v>
      </c>
      <c r="B117" s="10" t="s">
        <v>26</v>
      </c>
      <c r="C117" s="10" t="s">
        <v>339</v>
      </c>
      <c r="D117" s="10" t="s">
        <v>1425</v>
      </c>
      <c r="E117" s="10" t="s">
        <v>375</v>
      </c>
      <c r="F117" s="11">
        <v>1</v>
      </c>
      <c r="G117" s="11" t="s">
        <v>469</v>
      </c>
      <c r="H117" s="12">
        <v>34199</v>
      </c>
      <c r="I117" s="12">
        <v>34.198999999999998</v>
      </c>
      <c r="J117" s="13" t="s">
        <v>30</v>
      </c>
      <c r="K117" s="13" t="s">
        <v>31</v>
      </c>
      <c r="L117" s="11" t="s">
        <v>470</v>
      </c>
      <c r="M117" s="10" t="s">
        <v>81</v>
      </c>
      <c r="N117" s="14">
        <v>42824</v>
      </c>
      <c r="O117" s="14">
        <v>43332</v>
      </c>
      <c r="P117" s="14"/>
      <c r="Q117" s="14" t="s">
        <v>105</v>
      </c>
      <c r="R117" s="10" t="s">
        <v>35</v>
      </c>
      <c r="S117" s="11" t="s">
        <v>468</v>
      </c>
      <c r="T117" s="15" t="s">
        <v>265</v>
      </c>
      <c r="U117" s="15" t="s">
        <v>37</v>
      </c>
      <c r="V117" s="11" t="s">
        <v>38</v>
      </c>
    </row>
    <row r="118" spans="1:22" ht="24" customHeight="1" x14ac:dyDescent="0.3">
      <c r="A118" s="16" t="s">
        <v>471</v>
      </c>
      <c r="B118" s="10" t="s">
        <v>26</v>
      </c>
      <c r="C118" s="10" t="s">
        <v>320</v>
      </c>
      <c r="D118" s="10" t="s">
        <v>1426</v>
      </c>
      <c r="E118" s="10" t="s">
        <v>198</v>
      </c>
      <c r="F118" s="11">
        <v>1</v>
      </c>
      <c r="G118" s="11" t="s">
        <v>219</v>
      </c>
      <c r="H118" s="12">
        <v>17480.3</v>
      </c>
      <c r="I118" s="12">
        <v>17.4803</v>
      </c>
      <c r="J118" s="13" t="s">
        <v>30</v>
      </c>
      <c r="K118" s="13" t="s">
        <v>31</v>
      </c>
      <c r="L118" s="11" t="s">
        <v>472</v>
      </c>
      <c r="M118" s="10" t="s">
        <v>33</v>
      </c>
      <c r="N118" s="14">
        <v>42940</v>
      </c>
      <c r="O118" s="14">
        <v>43206</v>
      </c>
      <c r="P118" s="14"/>
      <c r="Q118" s="14" t="s">
        <v>473</v>
      </c>
      <c r="R118" s="10" t="s">
        <v>35</v>
      </c>
      <c r="S118" s="11" t="s">
        <v>471</v>
      </c>
      <c r="T118" s="15" t="s">
        <v>265</v>
      </c>
      <c r="U118" s="15" t="s">
        <v>84</v>
      </c>
      <c r="V118" s="11" t="s">
        <v>38</v>
      </c>
    </row>
    <row r="119" spans="1:22" ht="24" customHeight="1" x14ac:dyDescent="0.3">
      <c r="A119" s="16" t="s">
        <v>474</v>
      </c>
      <c r="B119" s="10" t="s">
        <v>26</v>
      </c>
      <c r="C119" s="10" t="s">
        <v>330</v>
      </c>
      <c r="D119" s="10" t="s">
        <v>1427</v>
      </c>
      <c r="E119" s="10" t="s">
        <v>47</v>
      </c>
      <c r="F119" s="11">
        <v>1</v>
      </c>
      <c r="G119" s="11" t="s">
        <v>475</v>
      </c>
      <c r="H119" s="12">
        <v>359739.31</v>
      </c>
      <c r="I119" s="12">
        <v>359.73930999999999</v>
      </c>
      <c r="J119" s="13" t="s">
        <v>30</v>
      </c>
      <c r="K119" s="13" t="s">
        <v>31</v>
      </c>
      <c r="L119" s="11" t="s">
        <v>476</v>
      </c>
      <c r="M119" s="10" t="s">
        <v>50</v>
      </c>
      <c r="N119" s="14">
        <v>42651</v>
      </c>
      <c r="O119" s="14">
        <v>42832</v>
      </c>
      <c r="P119" s="14"/>
      <c r="Q119" s="14" t="s">
        <v>105</v>
      </c>
      <c r="R119" s="10" t="s">
        <v>35</v>
      </c>
      <c r="S119" s="11" t="s">
        <v>474</v>
      </c>
      <c r="T119" s="15" t="s">
        <v>265</v>
      </c>
      <c r="U119" s="15" t="s">
        <v>84</v>
      </c>
      <c r="V119" s="11" t="s">
        <v>38</v>
      </c>
    </row>
    <row r="120" spans="1:22" ht="36" customHeight="1" x14ac:dyDescent="0.3">
      <c r="A120" s="16" t="s">
        <v>477</v>
      </c>
      <c r="B120" s="10" t="s">
        <v>26</v>
      </c>
      <c r="C120" s="10" t="s">
        <v>478</v>
      </c>
      <c r="D120" s="10" t="s">
        <v>1428</v>
      </c>
      <c r="E120" s="10" t="s">
        <v>47</v>
      </c>
      <c r="F120" s="11">
        <v>2</v>
      </c>
      <c r="G120" s="11" t="s">
        <v>479</v>
      </c>
      <c r="H120" s="12">
        <v>362002.22</v>
      </c>
      <c r="I120" s="12">
        <v>362.00221999999997</v>
      </c>
      <c r="J120" s="13" t="s">
        <v>30</v>
      </c>
      <c r="K120" s="13" t="s">
        <v>31</v>
      </c>
      <c r="L120" s="11" t="s">
        <v>480</v>
      </c>
      <c r="M120" s="10" t="s">
        <v>50</v>
      </c>
      <c r="N120" s="14">
        <v>43441</v>
      </c>
      <c r="O120" s="14">
        <v>43511</v>
      </c>
      <c r="P120" s="14"/>
      <c r="Q120" s="14" t="s">
        <v>105</v>
      </c>
      <c r="R120" s="10" t="s">
        <v>35</v>
      </c>
      <c r="S120" s="11" t="s">
        <v>477</v>
      </c>
      <c r="T120" s="15" t="s">
        <v>265</v>
      </c>
      <c r="U120" s="15" t="s">
        <v>84</v>
      </c>
      <c r="V120" s="11" t="s">
        <v>38</v>
      </c>
    </row>
    <row r="121" spans="1:22" ht="24" customHeight="1" x14ac:dyDescent="0.3">
      <c r="A121" s="16" t="s">
        <v>481</v>
      </c>
      <c r="B121" s="10" t="s">
        <v>26</v>
      </c>
      <c r="C121" s="10" t="s">
        <v>482</v>
      </c>
      <c r="D121" s="10"/>
      <c r="E121" s="10" t="s">
        <v>47</v>
      </c>
      <c r="F121" s="11">
        <v>15</v>
      </c>
      <c r="G121" s="11" t="s">
        <v>483</v>
      </c>
      <c r="H121" s="12">
        <v>743131.24999999988</v>
      </c>
      <c r="I121" s="12">
        <v>743.13124999999991</v>
      </c>
      <c r="J121" s="13" t="s">
        <v>30</v>
      </c>
      <c r="K121" s="13" t="s">
        <v>31</v>
      </c>
      <c r="L121" s="11" t="s">
        <v>484</v>
      </c>
      <c r="M121" s="10" t="s">
        <v>50</v>
      </c>
      <c r="N121" s="14">
        <v>0</v>
      </c>
      <c r="O121" s="14">
        <v>43888</v>
      </c>
      <c r="P121" s="14"/>
      <c r="Q121" s="14" t="s">
        <v>31</v>
      </c>
      <c r="R121" s="10" t="s">
        <v>35</v>
      </c>
      <c r="S121" s="11" t="s">
        <v>481</v>
      </c>
      <c r="T121" s="15" t="s">
        <v>265</v>
      </c>
      <c r="U121" s="15" t="s">
        <v>37</v>
      </c>
      <c r="V121" s="11" t="s">
        <v>38</v>
      </c>
    </row>
    <row r="122" spans="1:22" ht="24" customHeight="1" x14ac:dyDescent="0.3">
      <c r="A122" s="16" t="s">
        <v>485</v>
      </c>
      <c r="B122" s="10" t="s">
        <v>26</v>
      </c>
      <c r="C122" s="10" t="s">
        <v>486</v>
      </c>
      <c r="D122" s="10"/>
      <c r="E122" s="10" t="s">
        <v>47</v>
      </c>
      <c r="F122" s="11"/>
      <c r="G122" s="11" t="s">
        <v>31</v>
      </c>
      <c r="H122" s="12">
        <v>0</v>
      </c>
      <c r="I122" s="12">
        <v>0</v>
      </c>
      <c r="J122" s="13" t="s">
        <v>30</v>
      </c>
      <c r="K122" s="13" t="s">
        <v>31</v>
      </c>
      <c r="L122" s="11" t="s">
        <v>487</v>
      </c>
      <c r="M122" s="10" t="s">
        <v>50</v>
      </c>
      <c r="N122" s="14" t="s">
        <v>31</v>
      </c>
      <c r="O122" s="14">
        <v>0</v>
      </c>
      <c r="P122" s="14"/>
      <c r="Q122" s="14" t="s">
        <v>31</v>
      </c>
      <c r="R122" s="10" t="s">
        <v>82</v>
      </c>
      <c r="S122" s="11" t="s">
        <v>485</v>
      </c>
      <c r="T122" s="15" t="s">
        <v>265</v>
      </c>
      <c r="U122" s="15" t="s">
        <v>84</v>
      </c>
      <c r="V122" s="11" t="s">
        <v>38</v>
      </c>
    </row>
    <row r="123" spans="1:22" ht="24" customHeight="1" x14ac:dyDescent="0.3">
      <c r="A123" s="16" t="s">
        <v>488</v>
      </c>
      <c r="B123" s="10" t="s">
        <v>26</v>
      </c>
      <c r="C123" s="10" t="s">
        <v>489</v>
      </c>
      <c r="D123" s="10" t="s">
        <v>1401</v>
      </c>
      <c r="E123" s="10" t="s">
        <v>47</v>
      </c>
      <c r="F123" s="11">
        <v>1</v>
      </c>
      <c r="G123" s="11" t="s">
        <v>490</v>
      </c>
      <c r="H123" s="12">
        <v>36825.53</v>
      </c>
      <c r="I123" s="12">
        <v>36.825530000000001</v>
      </c>
      <c r="J123" s="13" t="s">
        <v>30</v>
      </c>
      <c r="K123" s="13" t="s">
        <v>31</v>
      </c>
      <c r="L123" s="11" t="s">
        <v>491</v>
      </c>
      <c r="M123" s="10" t="s">
        <v>50</v>
      </c>
      <c r="N123" s="14">
        <v>43594</v>
      </c>
      <c r="O123" s="14">
        <v>43682</v>
      </c>
      <c r="P123" s="14"/>
      <c r="Q123" s="14" t="s">
        <v>105</v>
      </c>
      <c r="R123" s="10" t="s">
        <v>35</v>
      </c>
      <c r="S123" s="11" t="s">
        <v>488</v>
      </c>
      <c r="T123" s="15" t="s">
        <v>265</v>
      </c>
      <c r="U123" s="15" t="s">
        <v>37</v>
      </c>
      <c r="V123" s="11" t="s">
        <v>38</v>
      </c>
    </row>
    <row r="124" spans="1:22" ht="24" customHeight="1" x14ac:dyDescent="0.3">
      <c r="A124" s="16" t="s">
        <v>492</v>
      </c>
      <c r="B124" s="10" t="s">
        <v>26</v>
      </c>
      <c r="C124" s="10" t="s">
        <v>493</v>
      </c>
      <c r="D124" s="10" t="s">
        <v>1417</v>
      </c>
      <c r="E124" s="10" t="s">
        <v>47</v>
      </c>
      <c r="F124" s="11">
        <v>1</v>
      </c>
      <c r="G124" s="11" t="s">
        <v>494</v>
      </c>
      <c r="H124" s="12">
        <v>13275.77</v>
      </c>
      <c r="I124" s="12">
        <v>13.27577</v>
      </c>
      <c r="J124" s="13" t="s">
        <v>30</v>
      </c>
      <c r="K124" s="13" t="s">
        <v>31</v>
      </c>
      <c r="L124" s="11" t="s">
        <v>495</v>
      </c>
      <c r="M124" s="10" t="s">
        <v>50</v>
      </c>
      <c r="N124" s="14">
        <v>43595</v>
      </c>
      <c r="O124" s="14">
        <v>43656</v>
      </c>
      <c r="P124" s="14"/>
      <c r="Q124" s="14" t="s">
        <v>105</v>
      </c>
      <c r="R124" s="10" t="s">
        <v>35</v>
      </c>
      <c r="S124" s="11" t="s">
        <v>492</v>
      </c>
      <c r="T124" s="15" t="s">
        <v>265</v>
      </c>
      <c r="U124" s="15" t="s">
        <v>37</v>
      </c>
      <c r="V124" s="11" t="s">
        <v>38</v>
      </c>
    </row>
    <row r="125" spans="1:22" ht="24" customHeight="1" x14ac:dyDescent="0.3">
      <c r="A125" s="16" t="s">
        <v>496</v>
      </c>
      <c r="B125" s="10" t="s">
        <v>26</v>
      </c>
      <c r="C125" s="10" t="s">
        <v>497</v>
      </c>
      <c r="D125" s="10"/>
      <c r="E125" s="10" t="s">
        <v>47</v>
      </c>
      <c r="F125" s="11">
        <v>1</v>
      </c>
      <c r="G125" s="11" t="s">
        <v>498</v>
      </c>
      <c r="H125" s="12">
        <v>4548.7700000000013</v>
      </c>
      <c r="I125" s="12">
        <v>4.5487700000000011</v>
      </c>
      <c r="J125" s="13" t="s">
        <v>30</v>
      </c>
      <c r="K125" s="13" t="s">
        <v>31</v>
      </c>
      <c r="L125" s="11" t="s">
        <v>499</v>
      </c>
      <c r="M125" s="10" t="s">
        <v>50</v>
      </c>
      <c r="N125" s="14">
        <v>43601</v>
      </c>
      <c r="O125" s="14">
        <v>43697</v>
      </c>
      <c r="P125" s="14"/>
      <c r="Q125" s="14" t="s">
        <v>105</v>
      </c>
      <c r="R125" s="10" t="s">
        <v>35</v>
      </c>
      <c r="S125" s="11" t="s">
        <v>496</v>
      </c>
      <c r="T125" s="15" t="s">
        <v>265</v>
      </c>
      <c r="U125" s="15" t="s">
        <v>37</v>
      </c>
      <c r="V125" s="11" t="s">
        <v>38</v>
      </c>
    </row>
    <row r="126" spans="1:22" ht="24" customHeight="1" x14ac:dyDescent="0.3">
      <c r="A126" s="16" t="s">
        <v>500</v>
      </c>
      <c r="B126" s="10" t="s">
        <v>26</v>
      </c>
      <c r="C126" s="10" t="s">
        <v>501</v>
      </c>
      <c r="D126" s="10" t="s">
        <v>1399</v>
      </c>
      <c r="E126" s="10" t="s">
        <v>47</v>
      </c>
      <c r="F126" s="11">
        <v>1</v>
      </c>
      <c r="G126" s="11" t="s">
        <v>219</v>
      </c>
      <c r="H126" s="12">
        <v>607719.57999999996</v>
      </c>
      <c r="I126" s="12">
        <v>607.71957999999995</v>
      </c>
      <c r="J126" s="13" t="s">
        <v>30</v>
      </c>
      <c r="K126" s="13" t="s">
        <v>31</v>
      </c>
      <c r="L126" s="11" t="s">
        <v>502</v>
      </c>
      <c r="M126" s="10" t="s">
        <v>50</v>
      </c>
      <c r="N126" s="14" t="s">
        <v>219</v>
      </c>
      <c r="O126" s="14" t="s">
        <v>219</v>
      </c>
      <c r="P126" s="14"/>
      <c r="Q126" s="14" t="s">
        <v>105</v>
      </c>
      <c r="R126" s="10" t="s">
        <v>90</v>
      </c>
      <c r="S126" s="11" t="s">
        <v>500</v>
      </c>
      <c r="T126" s="15" t="s">
        <v>265</v>
      </c>
      <c r="U126" s="15" t="s">
        <v>37</v>
      </c>
      <c r="V126" s="11" t="s">
        <v>38</v>
      </c>
    </row>
    <row r="127" spans="1:22" ht="24" customHeight="1" x14ac:dyDescent="0.3">
      <c r="A127" s="16" t="s">
        <v>503</v>
      </c>
      <c r="B127" s="10" t="s">
        <v>26</v>
      </c>
      <c r="C127" s="10" t="s">
        <v>504</v>
      </c>
      <c r="D127" s="10" t="s">
        <v>1429</v>
      </c>
      <c r="E127" s="10" t="s">
        <v>47</v>
      </c>
      <c r="F127" s="11">
        <v>5</v>
      </c>
      <c r="G127" s="11">
        <v>0</v>
      </c>
      <c r="H127" s="12">
        <v>92683.759713107444</v>
      </c>
      <c r="I127" s="12">
        <v>92.683759713107449</v>
      </c>
      <c r="J127" s="13" t="s">
        <v>30</v>
      </c>
      <c r="K127" s="13" t="s">
        <v>31</v>
      </c>
      <c r="L127" s="11" t="s">
        <v>505</v>
      </c>
      <c r="M127" s="10" t="s">
        <v>50</v>
      </c>
      <c r="N127" s="14">
        <v>0</v>
      </c>
      <c r="O127" s="14">
        <v>0</v>
      </c>
      <c r="P127" s="14"/>
      <c r="Q127" s="14">
        <v>0</v>
      </c>
      <c r="R127" s="10" t="s">
        <v>90</v>
      </c>
      <c r="S127" s="11" t="s">
        <v>503</v>
      </c>
      <c r="T127" s="15" t="s">
        <v>265</v>
      </c>
      <c r="U127" s="15" t="s">
        <v>37</v>
      </c>
      <c r="V127" s="11" t="s">
        <v>38</v>
      </c>
    </row>
    <row r="128" spans="1:22" ht="36" customHeight="1" x14ac:dyDescent="0.3">
      <c r="A128" s="16" t="s">
        <v>506</v>
      </c>
      <c r="B128" s="10" t="s">
        <v>26</v>
      </c>
      <c r="C128" s="10" t="s">
        <v>507</v>
      </c>
      <c r="D128" s="10"/>
      <c r="E128" s="10" t="s">
        <v>47</v>
      </c>
      <c r="F128" s="11">
        <v>2</v>
      </c>
      <c r="G128" s="11" t="s">
        <v>508</v>
      </c>
      <c r="H128" s="12">
        <v>141821.08000000002</v>
      </c>
      <c r="I128" s="12">
        <v>141.82108000000002</v>
      </c>
      <c r="J128" s="13" t="s">
        <v>30</v>
      </c>
      <c r="K128" s="13" t="s">
        <v>31</v>
      </c>
      <c r="L128" s="11" t="s">
        <v>509</v>
      </c>
      <c r="M128" s="10" t="s">
        <v>50</v>
      </c>
      <c r="N128" s="14">
        <v>43608</v>
      </c>
      <c r="O128" s="14">
        <v>43745</v>
      </c>
      <c r="P128" s="14"/>
      <c r="Q128" s="14" t="s">
        <v>105</v>
      </c>
      <c r="R128" s="10" t="s">
        <v>35</v>
      </c>
      <c r="S128" s="11" t="s">
        <v>506</v>
      </c>
      <c r="T128" s="15" t="s">
        <v>265</v>
      </c>
      <c r="U128" s="15" t="s">
        <v>37</v>
      </c>
      <c r="V128" s="11" t="s">
        <v>38</v>
      </c>
    </row>
    <row r="129" spans="1:22" ht="36" customHeight="1" x14ac:dyDescent="0.3">
      <c r="A129" s="16" t="s">
        <v>510</v>
      </c>
      <c r="B129" s="10" t="s">
        <v>26</v>
      </c>
      <c r="C129" s="10" t="s">
        <v>511</v>
      </c>
      <c r="D129" s="10"/>
      <c r="E129" s="10" t="s">
        <v>47</v>
      </c>
      <c r="F129" s="11">
        <v>12</v>
      </c>
      <c r="G129" s="11" t="s">
        <v>512</v>
      </c>
      <c r="H129" s="12">
        <v>212825</v>
      </c>
      <c r="I129" s="12">
        <v>212.82499999999999</v>
      </c>
      <c r="J129" s="13" t="s">
        <v>30</v>
      </c>
      <c r="K129" s="13" t="s">
        <v>31</v>
      </c>
      <c r="L129" s="11" t="s">
        <v>513</v>
      </c>
      <c r="M129" s="10" t="s">
        <v>50</v>
      </c>
      <c r="N129" s="14">
        <v>43627</v>
      </c>
      <c r="O129" s="14">
        <v>43753</v>
      </c>
      <c r="P129" s="14"/>
      <c r="Q129" s="14" t="s">
        <v>105</v>
      </c>
      <c r="R129" s="10" t="s">
        <v>35</v>
      </c>
      <c r="S129" s="11" t="s">
        <v>510</v>
      </c>
      <c r="T129" s="15" t="s">
        <v>265</v>
      </c>
      <c r="U129" s="15" t="s">
        <v>37</v>
      </c>
      <c r="V129" s="11" t="s">
        <v>38</v>
      </c>
    </row>
    <row r="130" spans="1:22" ht="24" customHeight="1" x14ac:dyDescent="0.3">
      <c r="A130" s="16" t="s">
        <v>514</v>
      </c>
      <c r="B130" s="10" t="s">
        <v>26</v>
      </c>
      <c r="C130" s="10" t="s">
        <v>515</v>
      </c>
      <c r="D130" s="10" t="s">
        <v>1430</v>
      </c>
      <c r="E130" s="10" t="s">
        <v>47</v>
      </c>
      <c r="F130" s="11">
        <v>4</v>
      </c>
      <c r="G130" s="11" t="s">
        <v>516</v>
      </c>
      <c r="H130" s="12">
        <v>1058403.8999999999</v>
      </c>
      <c r="I130" s="12">
        <v>1058.4038999999998</v>
      </c>
      <c r="J130" s="13" t="s">
        <v>30</v>
      </c>
      <c r="K130" s="13" t="s">
        <v>31</v>
      </c>
      <c r="L130" s="11" t="s">
        <v>517</v>
      </c>
      <c r="M130" s="10" t="s">
        <v>50</v>
      </c>
      <c r="N130" s="14">
        <v>43400</v>
      </c>
      <c r="O130" s="14">
        <v>43588</v>
      </c>
      <c r="P130" s="14"/>
      <c r="Q130" s="14" t="s">
        <v>105</v>
      </c>
      <c r="R130" s="10" t="s">
        <v>35</v>
      </c>
      <c r="S130" s="11" t="s">
        <v>514</v>
      </c>
      <c r="T130" s="15" t="s">
        <v>265</v>
      </c>
      <c r="U130" s="15" t="s">
        <v>37</v>
      </c>
      <c r="V130" s="11" t="s">
        <v>38</v>
      </c>
    </row>
    <row r="131" spans="1:22" ht="24" customHeight="1" x14ac:dyDescent="0.3">
      <c r="A131" s="16" t="s">
        <v>518</v>
      </c>
      <c r="B131" s="10" t="s">
        <v>26</v>
      </c>
      <c r="C131" s="10" t="s">
        <v>519</v>
      </c>
      <c r="D131" s="10" t="s">
        <v>1431</v>
      </c>
      <c r="E131" s="10" t="s">
        <v>47</v>
      </c>
      <c r="F131" s="11">
        <v>4</v>
      </c>
      <c r="G131" s="11" t="s">
        <v>516</v>
      </c>
      <c r="H131" s="12">
        <v>97118.76</v>
      </c>
      <c r="I131" s="12">
        <v>97.118759999999995</v>
      </c>
      <c r="J131" s="13" t="s">
        <v>30</v>
      </c>
      <c r="K131" s="13" t="s">
        <v>31</v>
      </c>
      <c r="L131" s="11" t="s">
        <v>520</v>
      </c>
      <c r="M131" s="10" t="s">
        <v>50</v>
      </c>
      <c r="N131" s="14">
        <v>43400</v>
      </c>
      <c r="O131" s="14">
        <v>43588</v>
      </c>
      <c r="P131" s="14"/>
      <c r="Q131" s="14" t="s">
        <v>105</v>
      </c>
      <c r="R131" s="10" t="s">
        <v>35</v>
      </c>
      <c r="S131" s="11" t="s">
        <v>518</v>
      </c>
      <c r="T131" s="15" t="s">
        <v>265</v>
      </c>
      <c r="U131" s="15" t="s">
        <v>37</v>
      </c>
      <c r="V131" s="11" t="s">
        <v>38</v>
      </c>
    </row>
    <row r="132" spans="1:22" ht="24" customHeight="1" x14ac:dyDescent="0.3">
      <c r="A132" s="16" t="s">
        <v>521</v>
      </c>
      <c r="B132" s="10" t="s">
        <v>26</v>
      </c>
      <c r="C132" s="10" t="s">
        <v>522</v>
      </c>
      <c r="D132" s="10" t="s">
        <v>1432</v>
      </c>
      <c r="E132" s="10" t="s">
        <v>47</v>
      </c>
      <c r="F132" s="11">
        <v>1</v>
      </c>
      <c r="G132" s="11" t="s">
        <v>523</v>
      </c>
      <c r="H132" s="12">
        <v>61756.24</v>
      </c>
      <c r="I132" s="12">
        <v>61.756239999999998</v>
      </c>
      <c r="J132" s="13" t="s">
        <v>30</v>
      </c>
      <c r="K132" s="13" t="s">
        <v>31</v>
      </c>
      <c r="L132" s="11" t="s">
        <v>524</v>
      </c>
      <c r="M132" s="10" t="s">
        <v>50</v>
      </c>
      <c r="N132" s="14">
        <v>43600</v>
      </c>
      <c r="O132" s="14">
        <v>0</v>
      </c>
      <c r="P132" s="14"/>
      <c r="Q132" s="14" t="s">
        <v>31</v>
      </c>
      <c r="R132" s="10" t="s">
        <v>525</v>
      </c>
      <c r="S132" s="11" t="s">
        <v>521</v>
      </c>
      <c r="T132" s="15" t="s">
        <v>265</v>
      </c>
      <c r="U132" s="15" t="s">
        <v>37</v>
      </c>
      <c r="V132" s="11" t="s">
        <v>38</v>
      </c>
    </row>
    <row r="133" spans="1:22" ht="24" customHeight="1" x14ac:dyDescent="0.3">
      <c r="A133" s="16" t="s">
        <v>526</v>
      </c>
      <c r="B133" s="10" t="s">
        <v>26</v>
      </c>
      <c r="C133" s="10" t="s">
        <v>527</v>
      </c>
      <c r="D133" s="10"/>
      <c r="E133" s="10" t="s">
        <v>47</v>
      </c>
      <c r="F133" s="11"/>
      <c r="G133" s="11" t="s">
        <v>31</v>
      </c>
      <c r="H133" s="12">
        <v>0</v>
      </c>
      <c r="I133" s="12">
        <v>0</v>
      </c>
      <c r="J133" s="13" t="s">
        <v>30</v>
      </c>
      <c r="K133" s="13" t="s">
        <v>31</v>
      </c>
      <c r="L133" s="11" t="s">
        <v>528</v>
      </c>
      <c r="M133" s="10" t="s">
        <v>50</v>
      </c>
      <c r="N133" s="14" t="s">
        <v>31</v>
      </c>
      <c r="O133" s="14">
        <v>0</v>
      </c>
      <c r="P133" s="14"/>
      <c r="Q133" s="14" t="s">
        <v>31</v>
      </c>
      <c r="R133" s="10" t="s">
        <v>82</v>
      </c>
      <c r="S133" s="11" t="s">
        <v>526</v>
      </c>
      <c r="T133" s="15" t="s">
        <v>265</v>
      </c>
      <c r="U133" s="15" t="s">
        <v>84</v>
      </c>
      <c r="V133" s="11" t="s">
        <v>38</v>
      </c>
    </row>
    <row r="134" spans="1:22" ht="36" customHeight="1" x14ac:dyDescent="0.3">
      <c r="A134" s="16" t="s">
        <v>529</v>
      </c>
      <c r="B134" s="10" t="s">
        <v>133</v>
      </c>
      <c r="C134" s="10" t="s">
        <v>530</v>
      </c>
      <c r="D134" s="10" t="s">
        <v>1433</v>
      </c>
      <c r="E134" s="10" t="s">
        <v>28</v>
      </c>
      <c r="F134" s="11">
        <v>1</v>
      </c>
      <c r="G134" s="11" t="s">
        <v>531</v>
      </c>
      <c r="H134" s="12">
        <v>155950.07999999999</v>
      </c>
      <c r="I134" s="12">
        <v>155.95007999999999</v>
      </c>
      <c r="J134" s="13" t="s">
        <v>30</v>
      </c>
      <c r="K134" s="13" t="s">
        <v>31</v>
      </c>
      <c r="L134" s="11" t="s">
        <v>532</v>
      </c>
      <c r="M134" s="10" t="s">
        <v>81</v>
      </c>
      <c r="N134" s="14">
        <v>43663</v>
      </c>
      <c r="O134" s="14">
        <v>43871</v>
      </c>
      <c r="P134" s="14"/>
      <c r="Q134" s="14" t="s">
        <v>105</v>
      </c>
      <c r="R134" s="10" t="s">
        <v>35</v>
      </c>
      <c r="S134" s="11" t="s">
        <v>529</v>
      </c>
      <c r="T134" s="15" t="s">
        <v>265</v>
      </c>
      <c r="U134" s="15" t="s">
        <v>106</v>
      </c>
      <c r="V134" s="11" t="s">
        <v>38</v>
      </c>
    </row>
    <row r="135" spans="1:22" ht="24" customHeight="1" x14ac:dyDescent="0.3">
      <c r="A135" s="16" t="s">
        <v>533</v>
      </c>
      <c r="B135" s="10" t="s">
        <v>26</v>
      </c>
      <c r="C135" s="10" t="s">
        <v>267</v>
      </c>
      <c r="D135" s="10" t="s">
        <v>1434</v>
      </c>
      <c r="E135" s="10" t="s">
        <v>198</v>
      </c>
      <c r="F135" s="11">
        <v>1</v>
      </c>
      <c r="G135" s="11" t="s">
        <v>219</v>
      </c>
      <c r="H135" s="12">
        <v>64852.92</v>
      </c>
      <c r="I135" s="12">
        <v>64.852919999999997</v>
      </c>
      <c r="J135" s="13" t="s">
        <v>30</v>
      </c>
      <c r="K135" s="13" t="s">
        <v>31</v>
      </c>
      <c r="L135" s="11" t="s">
        <v>534</v>
      </c>
      <c r="M135" s="10" t="s">
        <v>33</v>
      </c>
      <c r="N135" s="14">
        <v>43166</v>
      </c>
      <c r="O135" s="14">
        <v>43278</v>
      </c>
      <c r="P135" s="14"/>
      <c r="Q135" s="14" t="s">
        <v>535</v>
      </c>
      <c r="R135" s="10" t="s">
        <v>35</v>
      </c>
      <c r="S135" s="11" t="s">
        <v>533</v>
      </c>
      <c r="T135" s="15" t="s">
        <v>265</v>
      </c>
      <c r="U135" s="15" t="s">
        <v>84</v>
      </c>
      <c r="V135" s="11" t="s">
        <v>38</v>
      </c>
    </row>
    <row r="136" spans="1:22" ht="36" customHeight="1" x14ac:dyDescent="0.3">
      <c r="A136" s="16" t="s">
        <v>536</v>
      </c>
      <c r="B136" s="10" t="s">
        <v>133</v>
      </c>
      <c r="C136" s="10" t="s">
        <v>537</v>
      </c>
      <c r="D136" s="10" t="s">
        <v>1435</v>
      </c>
      <c r="E136" s="10" t="s">
        <v>28</v>
      </c>
      <c r="F136" s="11">
        <v>1</v>
      </c>
      <c r="G136" s="11" t="s">
        <v>538</v>
      </c>
      <c r="H136" s="12">
        <v>77822.94</v>
      </c>
      <c r="I136" s="12">
        <v>77.822940000000003</v>
      </c>
      <c r="J136" s="13" t="s">
        <v>30</v>
      </c>
      <c r="K136" s="13" t="s">
        <v>31</v>
      </c>
      <c r="L136" s="11" t="s">
        <v>539</v>
      </c>
      <c r="M136" s="10" t="s">
        <v>81</v>
      </c>
      <c r="N136" s="14">
        <v>43663</v>
      </c>
      <c r="O136" s="14">
        <v>43879</v>
      </c>
      <c r="P136" s="14"/>
      <c r="Q136" s="14" t="s">
        <v>105</v>
      </c>
      <c r="R136" s="10" t="s">
        <v>35</v>
      </c>
      <c r="S136" s="11" t="s">
        <v>536</v>
      </c>
      <c r="T136" s="15" t="s">
        <v>265</v>
      </c>
      <c r="U136" s="15" t="s">
        <v>106</v>
      </c>
      <c r="V136" s="11" t="s">
        <v>38</v>
      </c>
    </row>
    <row r="137" spans="1:22" ht="36" customHeight="1" x14ac:dyDescent="0.3">
      <c r="A137" s="16" t="s">
        <v>540</v>
      </c>
      <c r="B137" s="10" t="s">
        <v>138</v>
      </c>
      <c r="C137" s="10" t="s">
        <v>541</v>
      </c>
      <c r="D137" s="10"/>
      <c r="E137" s="10" t="s">
        <v>47</v>
      </c>
      <c r="F137" s="11"/>
      <c r="G137" s="11" t="s">
        <v>31</v>
      </c>
      <c r="H137" s="12">
        <v>0</v>
      </c>
      <c r="I137" s="12">
        <v>0</v>
      </c>
      <c r="J137" s="13" t="s">
        <v>30</v>
      </c>
      <c r="K137" s="13" t="s">
        <v>31</v>
      </c>
      <c r="L137" s="11" t="s">
        <v>542</v>
      </c>
      <c r="M137" s="10" t="s">
        <v>50</v>
      </c>
      <c r="N137" s="14" t="s">
        <v>31</v>
      </c>
      <c r="O137" s="14">
        <v>0</v>
      </c>
      <c r="P137" s="14"/>
      <c r="Q137" s="14" t="s">
        <v>31</v>
      </c>
      <c r="R137" s="10" t="s">
        <v>82</v>
      </c>
      <c r="S137" s="11" t="s">
        <v>540</v>
      </c>
      <c r="T137" s="15" t="s">
        <v>265</v>
      </c>
      <c r="U137" s="15" t="s">
        <v>106</v>
      </c>
      <c r="V137" s="11" t="s">
        <v>38</v>
      </c>
    </row>
    <row r="138" spans="1:22" ht="24" customHeight="1" x14ac:dyDescent="0.3">
      <c r="A138" s="16" t="s">
        <v>543</v>
      </c>
      <c r="B138" s="10" t="s">
        <v>26</v>
      </c>
      <c r="C138" s="10" t="s">
        <v>544</v>
      </c>
      <c r="D138" s="10"/>
      <c r="E138" s="10" t="s">
        <v>47</v>
      </c>
      <c r="F138" s="11">
        <v>1</v>
      </c>
      <c r="G138" s="11" t="s">
        <v>545</v>
      </c>
      <c r="H138" s="12">
        <v>174602.38</v>
      </c>
      <c r="I138" s="12">
        <v>174.60238000000001</v>
      </c>
      <c r="J138" s="13" t="s">
        <v>30</v>
      </c>
      <c r="K138" s="13" t="s">
        <v>31</v>
      </c>
      <c r="L138" s="11" t="s">
        <v>546</v>
      </c>
      <c r="M138" s="10" t="s">
        <v>50</v>
      </c>
      <c r="N138" s="14">
        <v>43552</v>
      </c>
      <c r="O138" s="14">
        <v>43571</v>
      </c>
      <c r="P138" s="14"/>
      <c r="Q138" s="14" t="s">
        <v>105</v>
      </c>
      <c r="R138" s="10" t="s">
        <v>35</v>
      </c>
      <c r="S138" s="11" t="s">
        <v>543</v>
      </c>
      <c r="T138" s="15" t="s">
        <v>265</v>
      </c>
      <c r="U138" s="15" t="s">
        <v>37</v>
      </c>
      <c r="V138" s="11" t="s">
        <v>38</v>
      </c>
    </row>
    <row r="139" spans="1:22" ht="24" customHeight="1" x14ac:dyDescent="0.3">
      <c r="A139" s="16" t="s">
        <v>547</v>
      </c>
      <c r="B139" s="10" t="s">
        <v>26</v>
      </c>
      <c r="C139" s="10" t="s">
        <v>548</v>
      </c>
      <c r="D139" s="10"/>
      <c r="E139" s="10" t="s">
        <v>47</v>
      </c>
      <c r="F139" s="11">
        <v>1</v>
      </c>
      <c r="G139" s="11" t="s">
        <v>549</v>
      </c>
      <c r="H139" s="12">
        <v>70553.38</v>
      </c>
      <c r="I139" s="12">
        <v>70.553380000000004</v>
      </c>
      <c r="J139" s="13" t="s">
        <v>30</v>
      </c>
      <c r="K139" s="13" t="s">
        <v>31</v>
      </c>
      <c r="L139" s="11" t="s">
        <v>550</v>
      </c>
      <c r="M139" s="10" t="s">
        <v>50</v>
      </c>
      <c r="N139" s="14">
        <v>43760</v>
      </c>
      <c r="O139" s="14">
        <v>43893</v>
      </c>
      <c r="P139" s="14"/>
      <c r="Q139" s="14" t="s">
        <v>105</v>
      </c>
      <c r="R139" s="10" t="s">
        <v>35</v>
      </c>
      <c r="S139" s="11" t="s">
        <v>547</v>
      </c>
      <c r="T139" s="15" t="s">
        <v>265</v>
      </c>
      <c r="U139" s="15" t="s">
        <v>37</v>
      </c>
      <c r="V139" s="11" t="s">
        <v>38</v>
      </c>
    </row>
    <row r="140" spans="1:22" ht="24" customHeight="1" x14ac:dyDescent="0.3">
      <c r="A140" s="16" t="s">
        <v>551</v>
      </c>
      <c r="B140" s="10" t="s">
        <v>26</v>
      </c>
      <c r="C140" s="10" t="s">
        <v>552</v>
      </c>
      <c r="D140" s="10"/>
      <c r="E140" s="10" t="s">
        <v>47</v>
      </c>
      <c r="F140" s="11"/>
      <c r="G140" s="11" t="s">
        <v>31</v>
      </c>
      <c r="H140" s="12">
        <v>0</v>
      </c>
      <c r="I140" s="12">
        <v>0</v>
      </c>
      <c r="J140" s="13" t="s">
        <v>30</v>
      </c>
      <c r="K140" s="13" t="s">
        <v>31</v>
      </c>
      <c r="L140" s="11" t="s">
        <v>553</v>
      </c>
      <c r="M140" s="10" t="s">
        <v>50</v>
      </c>
      <c r="N140" s="14" t="s">
        <v>31</v>
      </c>
      <c r="O140" s="14">
        <v>0</v>
      </c>
      <c r="P140" s="14"/>
      <c r="Q140" s="14" t="s">
        <v>31</v>
      </c>
      <c r="R140" s="10" t="s">
        <v>82</v>
      </c>
      <c r="S140" s="11" t="s">
        <v>551</v>
      </c>
      <c r="T140" s="15" t="s">
        <v>265</v>
      </c>
      <c r="U140" s="15" t="s">
        <v>37</v>
      </c>
      <c r="V140" s="11" t="s">
        <v>38</v>
      </c>
    </row>
    <row r="141" spans="1:22" ht="24" customHeight="1" x14ac:dyDescent="0.3">
      <c r="A141" s="16" t="s">
        <v>554</v>
      </c>
      <c r="B141" s="10" t="s">
        <v>26</v>
      </c>
      <c r="C141" s="10" t="s">
        <v>449</v>
      </c>
      <c r="D141" s="10" t="s">
        <v>1436</v>
      </c>
      <c r="E141" s="10" t="s">
        <v>47</v>
      </c>
      <c r="F141" s="11">
        <v>7</v>
      </c>
      <c r="G141" s="11" t="s">
        <v>555</v>
      </c>
      <c r="H141" s="12">
        <v>1090860.3400000001</v>
      </c>
      <c r="I141" s="12">
        <v>1090.8603400000002</v>
      </c>
      <c r="J141" s="13" t="s">
        <v>30</v>
      </c>
      <c r="K141" s="13" t="s">
        <v>31</v>
      </c>
      <c r="L141" s="11" t="s">
        <v>556</v>
      </c>
      <c r="M141" s="10" t="s">
        <v>50</v>
      </c>
      <c r="N141" s="14">
        <v>43433</v>
      </c>
      <c r="O141" s="14">
        <v>43616</v>
      </c>
      <c r="P141" s="14"/>
      <c r="Q141" s="14" t="s">
        <v>105</v>
      </c>
      <c r="R141" s="10" t="s">
        <v>35</v>
      </c>
      <c r="S141" s="11" t="s">
        <v>554</v>
      </c>
      <c r="T141" s="15" t="s">
        <v>265</v>
      </c>
      <c r="U141" s="15" t="s">
        <v>37</v>
      </c>
      <c r="V141" s="11" t="s">
        <v>38</v>
      </c>
    </row>
    <row r="142" spans="1:22" ht="24" customHeight="1" x14ac:dyDescent="0.3">
      <c r="A142" s="16" t="s">
        <v>557</v>
      </c>
      <c r="B142" s="10" t="s">
        <v>26</v>
      </c>
      <c r="C142" s="10" t="s">
        <v>558</v>
      </c>
      <c r="D142" s="10" t="s">
        <v>1437</v>
      </c>
      <c r="E142" s="10" t="s">
        <v>47</v>
      </c>
      <c r="F142" s="11">
        <v>1</v>
      </c>
      <c r="G142" s="11" t="s">
        <v>516</v>
      </c>
      <c r="H142" s="12">
        <v>60722.58</v>
      </c>
      <c r="I142" s="12">
        <v>60.722580000000001</v>
      </c>
      <c r="J142" s="13" t="s">
        <v>30</v>
      </c>
      <c r="K142" s="13" t="s">
        <v>31</v>
      </c>
      <c r="L142" s="11" t="s">
        <v>559</v>
      </c>
      <c r="M142" s="10" t="s">
        <v>50</v>
      </c>
      <c r="N142" s="14">
        <v>43571</v>
      </c>
      <c r="O142" s="14">
        <v>43619</v>
      </c>
      <c r="P142" s="14"/>
      <c r="Q142" s="14" t="s">
        <v>105</v>
      </c>
      <c r="R142" s="10" t="s">
        <v>35</v>
      </c>
      <c r="S142" s="11" t="s">
        <v>557</v>
      </c>
      <c r="T142" s="15" t="s">
        <v>265</v>
      </c>
      <c r="U142" s="15" t="s">
        <v>37</v>
      </c>
      <c r="V142" s="11" t="s">
        <v>38</v>
      </c>
    </row>
    <row r="143" spans="1:22" ht="36" customHeight="1" x14ac:dyDescent="0.3">
      <c r="A143" s="16" t="s">
        <v>560</v>
      </c>
      <c r="B143" s="10" t="s">
        <v>133</v>
      </c>
      <c r="C143" s="10" t="s">
        <v>561</v>
      </c>
      <c r="D143" s="10"/>
      <c r="E143" s="10" t="s">
        <v>28</v>
      </c>
      <c r="F143" s="11">
        <v>1</v>
      </c>
      <c r="G143" s="11" t="s">
        <v>562</v>
      </c>
      <c r="H143" s="12">
        <v>194674.63</v>
      </c>
      <c r="I143" s="12">
        <v>194.67463000000001</v>
      </c>
      <c r="J143" s="13" t="s">
        <v>30</v>
      </c>
      <c r="K143" s="13" t="s">
        <v>31</v>
      </c>
      <c r="L143" s="11" t="s">
        <v>563</v>
      </c>
      <c r="M143" s="10" t="s">
        <v>81</v>
      </c>
      <c r="N143" s="14">
        <v>43854</v>
      </c>
      <c r="O143" s="14">
        <v>44041</v>
      </c>
      <c r="P143" s="14"/>
      <c r="Q143" s="14" t="s">
        <v>105</v>
      </c>
      <c r="R143" s="10" t="s">
        <v>35</v>
      </c>
      <c r="S143" s="11" t="s">
        <v>560</v>
      </c>
      <c r="T143" s="15" t="s">
        <v>265</v>
      </c>
      <c r="U143" s="15" t="s">
        <v>106</v>
      </c>
      <c r="V143" s="11" t="s">
        <v>38</v>
      </c>
    </row>
    <row r="144" spans="1:22" ht="48" customHeight="1" x14ac:dyDescent="0.3">
      <c r="A144" s="16" t="s">
        <v>564</v>
      </c>
      <c r="B144" s="10" t="s">
        <v>26</v>
      </c>
      <c r="C144" s="10" t="s">
        <v>565</v>
      </c>
      <c r="D144" s="10"/>
      <c r="E144" s="10" t="s">
        <v>47</v>
      </c>
      <c r="F144" s="11">
        <v>1</v>
      </c>
      <c r="G144" s="11" t="s">
        <v>219</v>
      </c>
      <c r="H144" s="12">
        <v>126684.28</v>
      </c>
      <c r="I144" s="12">
        <v>126.68428</v>
      </c>
      <c r="J144" s="13" t="s">
        <v>30</v>
      </c>
      <c r="K144" s="13" t="s">
        <v>31</v>
      </c>
      <c r="L144" s="11" t="s">
        <v>566</v>
      </c>
      <c r="M144" s="10" t="s">
        <v>50</v>
      </c>
      <c r="N144" s="14">
        <v>43551</v>
      </c>
      <c r="O144" s="14">
        <v>43664</v>
      </c>
      <c r="P144" s="14"/>
      <c r="Q144" s="14" t="s">
        <v>105</v>
      </c>
      <c r="R144" s="10" t="s">
        <v>35</v>
      </c>
      <c r="S144" s="11" t="s">
        <v>564</v>
      </c>
      <c r="T144" s="15" t="s">
        <v>265</v>
      </c>
      <c r="U144" s="15" t="s">
        <v>84</v>
      </c>
      <c r="V144" s="11" t="s">
        <v>38</v>
      </c>
    </row>
    <row r="145" spans="1:22" ht="36" customHeight="1" x14ac:dyDescent="0.3">
      <c r="A145" s="16" t="s">
        <v>567</v>
      </c>
      <c r="B145" s="10" t="s">
        <v>138</v>
      </c>
      <c r="C145" s="10" t="s">
        <v>465</v>
      </c>
      <c r="D145" s="10"/>
      <c r="E145" s="10" t="s">
        <v>47</v>
      </c>
      <c r="F145" s="11">
        <v>1</v>
      </c>
      <c r="G145" s="11" t="s">
        <v>466</v>
      </c>
      <c r="H145" s="12">
        <v>25363.279999999999</v>
      </c>
      <c r="I145" s="12">
        <v>25.36328</v>
      </c>
      <c r="J145" s="13" t="s">
        <v>30</v>
      </c>
      <c r="K145" s="13" t="s">
        <v>31</v>
      </c>
      <c r="L145" s="11" t="s">
        <v>568</v>
      </c>
      <c r="M145" s="10" t="s">
        <v>50</v>
      </c>
      <c r="N145" s="14">
        <v>43082</v>
      </c>
      <c r="O145" s="14">
        <v>43455</v>
      </c>
      <c r="P145" s="14"/>
      <c r="Q145" s="14" t="s">
        <v>105</v>
      </c>
      <c r="R145" s="10" t="s">
        <v>35</v>
      </c>
      <c r="S145" s="11" t="s">
        <v>567</v>
      </c>
      <c r="T145" s="15" t="s">
        <v>265</v>
      </c>
      <c r="U145" s="15" t="s">
        <v>106</v>
      </c>
      <c r="V145" s="11" t="s">
        <v>38</v>
      </c>
    </row>
    <row r="146" spans="1:22" ht="48" customHeight="1" x14ac:dyDescent="0.3">
      <c r="A146" s="16" t="s">
        <v>569</v>
      </c>
      <c r="B146" s="10" t="s">
        <v>26</v>
      </c>
      <c r="C146" s="10" t="s">
        <v>570</v>
      </c>
      <c r="D146" s="10"/>
      <c r="E146" s="10" t="s">
        <v>375</v>
      </c>
      <c r="F146" s="11">
        <v>1</v>
      </c>
      <c r="G146" s="11" t="s">
        <v>571</v>
      </c>
      <c r="H146" s="12">
        <v>14366.6</v>
      </c>
      <c r="I146" s="12">
        <v>14.3666</v>
      </c>
      <c r="J146" s="13" t="s">
        <v>30</v>
      </c>
      <c r="K146" s="13" t="s">
        <v>31</v>
      </c>
      <c r="L146" s="11" t="s">
        <v>572</v>
      </c>
      <c r="M146" s="10" t="s">
        <v>81</v>
      </c>
      <c r="N146" s="14" t="s">
        <v>31</v>
      </c>
      <c r="O146" s="14">
        <v>43998</v>
      </c>
      <c r="P146" s="14"/>
      <c r="Q146" s="14" t="s">
        <v>105</v>
      </c>
      <c r="R146" s="10" t="s">
        <v>35</v>
      </c>
      <c r="S146" s="11" t="s">
        <v>569</v>
      </c>
      <c r="T146" s="15" t="s">
        <v>265</v>
      </c>
      <c r="U146" s="15" t="s">
        <v>37</v>
      </c>
      <c r="V146" s="11" t="s">
        <v>38</v>
      </c>
    </row>
    <row r="147" spans="1:22" ht="36" customHeight="1" x14ac:dyDescent="0.3">
      <c r="A147" s="16" t="s">
        <v>573</v>
      </c>
      <c r="B147" s="10" t="s">
        <v>138</v>
      </c>
      <c r="C147" s="10" t="s">
        <v>574</v>
      </c>
      <c r="D147" s="10"/>
      <c r="E147" s="10" t="s">
        <v>375</v>
      </c>
      <c r="F147" s="11">
        <v>1</v>
      </c>
      <c r="G147" s="11" t="s">
        <v>575</v>
      </c>
      <c r="H147" s="12">
        <v>72866.579999999987</v>
      </c>
      <c r="I147" s="12">
        <v>72.866579999999985</v>
      </c>
      <c r="J147" s="13" t="s">
        <v>30</v>
      </c>
      <c r="K147" s="13" t="s">
        <v>31</v>
      </c>
      <c r="L147" s="11" t="s">
        <v>576</v>
      </c>
      <c r="M147" s="10" t="s">
        <v>81</v>
      </c>
      <c r="N147" s="14">
        <v>43593</v>
      </c>
      <c r="O147" s="14">
        <v>43783</v>
      </c>
      <c r="P147" s="14"/>
      <c r="Q147" s="14" t="s">
        <v>105</v>
      </c>
      <c r="R147" s="10" t="s">
        <v>35</v>
      </c>
      <c r="S147" s="11" t="s">
        <v>573</v>
      </c>
      <c r="T147" s="15" t="s">
        <v>265</v>
      </c>
      <c r="U147" s="15" t="s">
        <v>106</v>
      </c>
      <c r="V147" s="11" t="s">
        <v>38</v>
      </c>
    </row>
    <row r="148" spans="1:22" ht="24" customHeight="1" x14ac:dyDescent="0.3">
      <c r="A148" s="16" t="s">
        <v>577</v>
      </c>
      <c r="B148" s="10" t="s">
        <v>26</v>
      </c>
      <c r="C148" s="10" t="s">
        <v>578</v>
      </c>
      <c r="D148" s="10" t="s">
        <v>1438</v>
      </c>
      <c r="E148" s="10" t="s">
        <v>47</v>
      </c>
      <c r="F148" s="11">
        <v>5</v>
      </c>
      <c r="G148" s="11" t="s">
        <v>579</v>
      </c>
      <c r="H148" s="12">
        <v>8379.1200000000008</v>
      </c>
      <c r="I148" s="12">
        <v>8.3791200000000003</v>
      </c>
      <c r="J148" s="13" t="s">
        <v>30</v>
      </c>
      <c r="K148" s="13" t="s">
        <v>31</v>
      </c>
      <c r="L148" s="11" t="s">
        <v>580</v>
      </c>
      <c r="M148" s="10" t="s">
        <v>50</v>
      </c>
      <c r="N148" s="14">
        <v>44059</v>
      </c>
      <c r="O148" s="14">
        <v>44151</v>
      </c>
      <c r="P148" s="14" t="s">
        <v>581</v>
      </c>
      <c r="Q148" s="14" t="s">
        <v>105</v>
      </c>
      <c r="R148" s="10" t="s">
        <v>35</v>
      </c>
      <c r="S148" s="11" t="s">
        <v>577</v>
      </c>
      <c r="T148" s="15" t="s">
        <v>265</v>
      </c>
      <c r="U148" s="15" t="s">
        <v>37</v>
      </c>
      <c r="V148" s="11" t="s">
        <v>38</v>
      </c>
    </row>
    <row r="149" spans="1:22" ht="24" customHeight="1" x14ac:dyDescent="0.3">
      <c r="A149" s="16" t="s">
        <v>582</v>
      </c>
      <c r="B149" s="10" t="s">
        <v>26</v>
      </c>
      <c r="C149" s="10" t="s">
        <v>583</v>
      </c>
      <c r="D149" s="10" t="s">
        <v>1439</v>
      </c>
      <c r="E149" s="10" t="s">
        <v>47</v>
      </c>
      <c r="F149" s="11">
        <v>5</v>
      </c>
      <c r="G149" s="11" t="s">
        <v>584</v>
      </c>
      <c r="H149" s="12">
        <v>433496.50363168644</v>
      </c>
      <c r="I149" s="12">
        <v>433.49650363168644</v>
      </c>
      <c r="J149" s="13" t="s">
        <v>30</v>
      </c>
      <c r="K149" s="13" t="s">
        <v>31</v>
      </c>
      <c r="L149" s="11" t="s">
        <v>585</v>
      </c>
      <c r="M149" s="10" t="s">
        <v>50</v>
      </c>
      <c r="N149" s="14">
        <v>44244</v>
      </c>
      <c r="O149" s="14">
        <v>44344</v>
      </c>
      <c r="P149" s="14" t="s">
        <v>581</v>
      </c>
      <c r="Q149" s="14" t="s">
        <v>105</v>
      </c>
      <c r="R149" s="10" t="s">
        <v>90</v>
      </c>
      <c r="S149" s="11" t="s">
        <v>582</v>
      </c>
      <c r="T149" s="15" t="s">
        <v>265</v>
      </c>
      <c r="U149" s="15" t="s">
        <v>37</v>
      </c>
      <c r="V149" s="11" t="s">
        <v>38</v>
      </c>
    </row>
    <row r="150" spans="1:22" ht="24" customHeight="1" x14ac:dyDescent="0.3">
      <c r="A150" s="21" t="s">
        <v>586</v>
      </c>
      <c r="B150" s="10" t="s">
        <v>26</v>
      </c>
      <c r="C150" s="10" t="s">
        <v>587</v>
      </c>
      <c r="D150" s="10"/>
      <c r="E150" s="10" t="s">
        <v>47</v>
      </c>
      <c r="F150" s="11">
        <v>1</v>
      </c>
      <c r="G150" s="11" t="s">
        <v>588</v>
      </c>
      <c r="H150" s="12">
        <v>174301.2</v>
      </c>
      <c r="I150" s="12">
        <v>174.30120000000002</v>
      </c>
      <c r="J150" s="13" t="s">
        <v>30</v>
      </c>
      <c r="K150" s="13" t="s">
        <v>31</v>
      </c>
      <c r="L150" s="11" t="s">
        <v>589</v>
      </c>
      <c r="M150" s="10" t="s">
        <v>50</v>
      </c>
      <c r="N150" s="14">
        <v>43596</v>
      </c>
      <c r="O150" s="14">
        <v>43693</v>
      </c>
      <c r="P150" s="14"/>
      <c r="Q150" s="14" t="s">
        <v>105</v>
      </c>
      <c r="R150" s="10" t="s">
        <v>35</v>
      </c>
      <c r="S150" s="11" t="s">
        <v>586</v>
      </c>
      <c r="T150" s="15" t="s">
        <v>265</v>
      </c>
      <c r="U150" s="15" t="s">
        <v>37</v>
      </c>
      <c r="V150" s="11" t="s">
        <v>38</v>
      </c>
    </row>
    <row r="151" spans="1:22" ht="24" customHeight="1" x14ac:dyDescent="0.3">
      <c r="A151" s="21" t="s">
        <v>590</v>
      </c>
      <c r="B151" s="10" t="s">
        <v>26</v>
      </c>
      <c r="C151" s="10" t="s">
        <v>591</v>
      </c>
      <c r="D151" s="10" t="s">
        <v>1440</v>
      </c>
      <c r="E151" s="10" t="s">
        <v>47</v>
      </c>
      <c r="F151" s="11">
        <v>10</v>
      </c>
      <c r="G151" s="11" t="s">
        <v>592</v>
      </c>
      <c r="H151" s="12">
        <v>684821.87000000011</v>
      </c>
      <c r="I151" s="12">
        <v>684.8218700000001</v>
      </c>
      <c r="J151" s="13" t="s">
        <v>30</v>
      </c>
      <c r="K151" s="13" t="s">
        <v>31</v>
      </c>
      <c r="L151" s="11" t="s">
        <v>593</v>
      </c>
      <c r="M151" s="10" t="s">
        <v>50</v>
      </c>
      <c r="N151" s="14" t="s">
        <v>31</v>
      </c>
      <c r="O151" s="14">
        <v>44049</v>
      </c>
      <c r="P151" s="14"/>
      <c r="Q151" s="14" t="s">
        <v>105</v>
      </c>
      <c r="R151" s="10" t="s">
        <v>82</v>
      </c>
      <c r="S151" s="11" t="s">
        <v>590</v>
      </c>
      <c r="T151" s="15" t="s">
        <v>265</v>
      </c>
      <c r="U151" s="15" t="s">
        <v>37</v>
      </c>
      <c r="V151" s="11" t="s">
        <v>38</v>
      </c>
    </row>
    <row r="152" spans="1:22" ht="24" customHeight="1" x14ac:dyDescent="0.3">
      <c r="A152" s="21" t="s">
        <v>594</v>
      </c>
      <c r="B152" s="10" t="s">
        <v>26</v>
      </c>
      <c r="C152" s="10" t="s">
        <v>595</v>
      </c>
      <c r="D152" s="10"/>
      <c r="E152" s="10" t="s">
        <v>47</v>
      </c>
      <c r="F152" s="11">
        <v>1</v>
      </c>
      <c r="G152" s="11" t="s">
        <v>219</v>
      </c>
      <c r="H152" s="12">
        <v>299636.15000000002</v>
      </c>
      <c r="I152" s="12">
        <v>299.63615000000004</v>
      </c>
      <c r="J152" s="13" t="s">
        <v>30</v>
      </c>
      <c r="K152" s="13" t="s">
        <v>31</v>
      </c>
      <c r="L152" s="11" t="s">
        <v>596</v>
      </c>
      <c r="M152" s="10" t="s">
        <v>50</v>
      </c>
      <c r="N152" s="14" t="s">
        <v>219</v>
      </c>
      <c r="O152" s="14" t="s">
        <v>219</v>
      </c>
      <c r="P152" s="14"/>
      <c r="Q152" s="14" t="s">
        <v>105</v>
      </c>
      <c r="R152" s="10" t="s">
        <v>35</v>
      </c>
      <c r="S152" s="11" t="s">
        <v>594</v>
      </c>
      <c r="T152" s="15" t="s">
        <v>265</v>
      </c>
      <c r="U152" s="15" t="s">
        <v>37</v>
      </c>
      <c r="V152" s="11" t="s">
        <v>38</v>
      </c>
    </row>
    <row r="153" spans="1:22" ht="36" customHeight="1" x14ac:dyDescent="0.3">
      <c r="A153" s="21" t="s">
        <v>597</v>
      </c>
      <c r="B153" s="10" t="s">
        <v>133</v>
      </c>
      <c r="C153" s="10" t="s">
        <v>537</v>
      </c>
      <c r="D153" s="10" t="s">
        <v>1441</v>
      </c>
      <c r="E153" s="10" t="s">
        <v>28</v>
      </c>
      <c r="F153" s="11">
        <v>1</v>
      </c>
      <c r="G153" s="11" t="s">
        <v>531</v>
      </c>
      <c r="H153" s="12">
        <v>19888.68</v>
      </c>
      <c r="I153" s="12">
        <v>19.888680000000001</v>
      </c>
      <c r="J153" s="13" t="s">
        <v>30</v>
      </c>
      <c r="K153" s="13" t="s">
        <v>31</v>
      </c>
      <c r="L153" s="11" t="s">
        <v>598</v>
      </c>
      <c r="M153" s="10" t="s">
        <v>81</v>
      </c>
      <c r="N153" s="14">
        <v>43663</v>
      </c>
      <c r="O153" s="14">
        <v>43789</v>
      </c>
      <c r="P153" s="14"/>
      <c r="Q153" s="14" t="s">
        <v>105</v>
      </c>
      <c r="R153" s="10" t="s">
        <v>35</v>
      </c>
      <c r="S153" s="11" t="s">
        <v>597</v>
      </c>
      <c r="T153" s="15" t="s">
        <v>265</v>
      </c>
      <c r="U153" s="15" t="s">
        <v>106</v>
      </c>
      <c r="V153" s="11" t="s">
        <v>38</v>
      </c>
    </row>
    <row r="154" spans="1:22" ht="36" customHeight="1" x14ac:dyDescent="0.3">
      <c r="A154" s="21" t="s">
        <v>599</v>
      </c>
      <c r="B154" s="10" t="s">
        <v>133</v>
      </c>
      <c r="C154" s="10" t="s">
        <v>530</v>
      </c>
      <c r="D154" s="10" t="s">
        <v>1442</v>
      </c>
      <c r="E154" s="10" t="s">
        <v>375</v>
      </c>
      <c r="F154" s="11">
        <v>1</v>
      </c>
      <c r="G154" s="11" t="s">
        <v>600</v>
      </c>
      <c r="H154" s="12">
        <v>94159.3</v>
      </c>
      <c r="I154" s="12">
        <v>94.159300000000002</v>
      </c>
      <c r="J154" s="13" t="s">
        <v>30</v>
      </c>
      <c r="K154" s="13" t="s">
        <v>31</v>
      </c>
      <c r="L154" s="11" t="s">
        <v>601</v>
      </c>
      <c r="M154" s="10" t="s">
        <v>81</v>
      </c>
      <c r="N154" s="14" t="s">
        <v>31</v>
      </c>
      <c r="O154" s="14">
        <v>44119</v>
      </c>
      <c r="P154" s="14"/>
      <c r="Q154" s="14" t="s">
        <v>105</v>
      </c>
      <c r="R154" s="10" t="s">
        <v>35</v>
      </c>
      <c r="S154" s="11" t="s">
        <v>599</v>
      </c>
      <c r="T154" s="15" t="s">
        <v>265</v>
      </c>
      <c r="U154" s="15" t="s">
        <v>106</v>
      </c>
      <c r="V154" s="11" t="s">
        <v>38</v>
      </c>
    </row>
    <row r="155" spans="1:22" ht="24" customHeight="1" x14ac:dyDescent="0.3">
      <c r="A155" s="21" t="s">
        <v>602</v>
      </c>
      <c r="B155" s="10" t="s">
        <v>26</v>
      </c>
      <c r="C155" s="10" t="s">
        <v>401</v>
      </c>
      <c r="D155" s="10" t="s">
        <v>1399</v>
      </c>
      <c r="E155" s="10" t="s">
        <v>47</v>
      </c>
      <c r="F155" s="11">
        <v>1</v>
      </c>
      <c r="G155" s="11" t="s">
        <v>219</v>
      </c>
      <c r="H155" s="12">
        <v>506983.73000000004</v>
      </c>
      <c r="I155" s="12">
        <v>506.98373000000004</v>
      </c>
      <c r="J155" s="13" t="s">
        <v>30</v>
      </c>
      <c r="K155" s="13" t="s">
        <v>31</v>
      </c>
      <c r="L155" s="11" t="s">
        <v>603</v>
      </c>
      <c r="M155" s="10" t="s">
        <v>50</v>
      </c>
      <c r="N155" s="14" t="s">
        <v>31</v>
      </c>
      <c r="O155" s="14" t="s">
        <v>219</v>
      </c>
      <c r="P155" s="14"/>
      <c r="Q155" s="14" t="s">
        <v>105</v>
      </c>
      <c r="R155" s="10" t="s">
        <v>35</v>
      </c>
      <c r="S155" s="11" t="s">
        <v>602</v>
      </c>
      <c r="T155" s="15" t="s">
        <v>265</v>
      </c>
      <c r="U155" s="15" t="s">
        <v>37</v>
      </c>
      <c r="V155" s="11" t="s">
        <v>38</v>
      </c>
    </row>
    <row r="156" spans="1:22" ht="36" customHeight="1" x14ac:dyDescent="0.3">
      <c r="A156" s="21" t="s">
        <v>604</v>
      </c>
      <c r="B156" s="10" t="s">
        <v>138</v>
      </c>
      <c r="C156" s="10" t="s">
        <v>465</v>
      </c>
      <c r="D156" s="10" t="s">
        <v>1443</v>
      </c>
      <c r="E156" s="10" t="s">
        <v>375</v>
      </c>
      <c r="F156" s="11">
        <v>1</v>
      </c>
      <c r="G156" s="11" t="s">
        <v>466</v>
      </c>
      <c r="H156" s="12">
        <v>28630.91</v>
      </c>
      <c r="I156" s="12">
        <v>28.63091</v>
      </c>
      <c r="J156" s="13" t="s">
        <v>30</v>
      </c>
      <c r="K156" s="13" t="s">
        <v>31</v>
      </c>
      <c r="L156" s="11" t="s">
        <v>605</v>
      </c>
      <c r="M156" s="10" t="s">
        <v>81</v>
      </c>
      <c r="N156" s="14">
        <v>43082</v>
      </c>
      <c r="O156" s="14">
        <v>43754</v>
      </c>
      <c r="P156" s="14"/>
      <c r="Q156" s="14" t="s">
        <v>105</v>
      </c>
      <c r="R156" s="10" t="s">
        <v>35</v>
      </c>
      <c r="S156" s="11" t="s">
        <v>604</v>
      </c>
      <c r="T156" s="15" t="s">
        <v>265</v>
      </c>
      <c r="U156" s="15" t="s">
        <v>106</v>
      </c>
      <c r="V156" s="11" t="s">
        <v>38</v>
      </c>
    </row>
    <row r="157" spans="1:22" ht="24" customHeight="1" x14ac:dyDescent="0.3">
      <c r="A157" s="21" t="s">
        <v>606</v>
      </c>
      <c r="B157" s="10" t="s">
        <v>26</v>
      </c>
      <c r="C157" s="10" t="s">
        <v>607</v>
      </c>
      <c r="D157" s="10" t="s">
        <v>1399</v>
      </c>
      <c r="E157" s="10" t="s">
        <v>47</v>
      </c>
      <c r="F157" s="11">
        <v>1</v>
      </c>
      <c r="G157" s="11" t="s">
        <v>219</v>
      </c>
      <c r="H157" s="12">
        <v>202618.91999999998</v>
      </c>
      <c r="I157" s="12">
        <v>202.61891999999997</v>
      </c>
      <c r="J157" s="13" t="s">
        <v>30</v>
      </c>
      <c r="K157" s="13" t="s">
        <v>31</v>
      </c>
      <c r="L157" s="11" t="s">
        <v>608</v>
      </c>
      <c r="M157" s="10" t="s">
        <v>50</v>
      </c>
      <c r="N157" s="14" t="s">
        <v>31</v>
      </c>
      <c r="O157" s="14" t="s">
        <v>219</v>
      </c>
      <c r="P157" s="14"/>
      <c r="Q157" s="14" t="s">
        <v>105</v>
      </c>
      <c r="R157" s="10" t="s">
        <v>35</v>
      </c>
      <c r="S157" s="11" t="s">
        <v>606</v>
      </c>
      <c r="T157" s="15" t="s">
        <v>265</v>
      </c>
      <c r="U157" s="15" t="s">
        <v>37</v>
      </c>
      <c r="V157" s="11" t="s">
        <v>38</v>
      </c>
    </row>
    <row r="158" spans="1:22" ht="24" customHeight="1" x14ac:dyDescent="0.3">
      <c r="A158" s="16" t="s">
        <v>609</v>
      </c>
      <c r="B158" s="10" t="s">
        <v>26</v>
      </c>
      <c r="C158" s="10" t="s">
        <v>493</v>
      </c>
      <c r="D158" s="10" t="s">
        <v>1399</v>
      </c>
      <c r="E158" s="10" t="s">
        <v>47</v>
      </c>
      <c r="F158" s="11">
        <v>1</v>
      </c>
      <c r="G158" s="11" t="s">
        <v>219</v>
      </c>
      <c r="H158" s="12">
        <v>339850.77428210084</v>
      </c>
      <c r="I158" s="12">
        <v>339.85077428210082</v>
      </c>
      <c r="J158" s="13" t="s">
        <v>30</v>
      </c>
      <c r="K158" s="13" t="s">
        <v>31</v>
      </c>
      <c r="L158" s="11" t="s">
        <v>610</v>
      </c>
      <c r="M158" s="10" t="s">
        <v>50</v>
      </c>
      <c r="N158" s="14" t="s">
        <v>219</v>
      </c>
      <c r="O158" s="14" t="s">
        <v>219</v>
      </c>
      <c r="P158" s="14"/>
      <c r="Q158" s="14" t="s">
        <v>105</v>
      </c>
      <c r="R158" s="10" t="s">
        <v>90</v>
      </c>
      <c r="S158" s="11" t="s">
        <v>609</v>
      </c>
      <c r="T158" s="15" t="s">
        <v>265</v>
      </c>
      <c r="U158" s="15" t="s">
        <v>37</v>
      </c>
      <c r="V158" s="11" t="s">
        <v>38</v>
      </c>
    </row>
    <row r="159" spans="1:22" ht="24" customHeight="1" x14ac:dyDescent="0.3">
      <c r="A159" s="16" t="s">
        <v>611</v>
      </c>
      <c r="B159" s="10" t="s">
        <v>26</v>
      </c>
      <c r="C159" s="10" t="s">
        <v>612</v>
      </c>
      <c r="D159" s="10" t="s">
        <v>1399</v>
      </c>
      <c r="E159" s="10" t="s">
        <v>47</v>
      </c>
      <c r="F159" s="11">
        <v>1</v>
      </c>
      <c r="G159" s="11" t="s">
        <v>219</v>
      </c>
      <c r="H159" s="12">
        <v>82399.049999999988</v>
      </c>
      <c r="I159" s="12">
        <v>82.399049999999988</v>
      </c>
      <c r="J159" s="13" t="s">
        <v>30</v>
      </c>
      <c r="K159" s="13" t="s">
        <v>31</v>
      </c>
      <c r="L159" s="11" t="s">
        <v>613</v>
      </c>
      <c r="M159" s="10" t="s">
        <v>50</v>
      </c>
      <c r="N159" s="14" t="s">
        <v>31</v>
      </c>
      <c r="O159" s="14" t="s">
        <v>219</v>
      </c>
      <c r="P159" s="14"/>
      <c r="Q159" s="14" t="s">
        <v>105</v>
      </c>
      <c r="R159" s="10" t="s">
        <v>35</v>
      </c>
      <c r="S159" s="11" t="s">
        <v>611</v>
      </c>
      <c r="T159" s="15" t="s">
        <v>265</v>
      </c>
      <c r="U159" s="15" t="s">
        <v>37</v>
      </c>
      <c r="V159" s="11" t="s">
        <v>38</v>
      </c>
    </row>
    <row r="160" spans="1:22" ht="36" customHeight="1" x14ac:dyDescent="0.3">
      <c r="A160" s="21" t="s">
        <v>614</v>
      </c>
      <c r="B160" s="10" t="s">
        <v>133</v>
      </c>
      <c r="C160" s="10" t="s">
        <v>615</v>
      </c>
      <c r="D160" s="10"/>
      <c r="E160" s="10" t="s">
        <v>616</v>
      </c>
      <c r="F160" s="11"/>
      <c r="G160" s="11" t="s">
        <v>31</v>
      </c>
      <c r="H160" s="12">
        <v>0</v>
      </c>
      <c r="I160" s="12">
        <v>0</v>
      </c>
      <c r="J160" s="13" t="s">
        <v>30</v>
      </c>
      <c r="K160" s="13" t="s">
        <v>31</v>
      </c>
      <c r="L160" s="11" t="s">
        <v>617</v>
      </c>
      <c r="M160" s="10" t="s">
        <v>81</v>
      </c>
      <c r="N160" s="14" t="s">
        <v>31</v>
      </c>
      <c r="O160" s="14">
        <v>0</v>
      </c>
      <c r="P160" s="14"/>
      <c r="Q160" s="14" t="s">
        <v>31</v>
      </c>
      <c r="R160" s="10" t="s">
        <v>82</v>
      </c>
      <c r="S160" s="11" t="s">
        <v>614</v>
      </c>
      <c r="T160" s="15" t="s">
        <v>265</v>
      </c>
      <c r="U160" s="15" t="s">
        <v>106</v>
      </c>
      <c r="V160" s="11" t="s">
        <v>38</v>
      </c>
    </row>
    <row r="161" spans="1:22" ht="36" customHeight="1" x14ac:dyDescent="0.3">
      <c r="A161" s="21" t="s">
        <v>618</v>
      </c>
      <c r="B161" s="10" t="s">
        <v>138</v>
      </c>
      <c r="C161" s="10" t="s">
        <v>619</v>
      </c>
      <c r="D161" s="10"/>
      <c r="E161" s="10" t="s">
        <v>28</v>
      </c>
      <c r="F161" s="11">
        <v>1</v>
      </c>
      <c r="G161" s="11" t="s">
        <v>620</v>
      </c>
      <c r="H161" s="12">
        <v>304127.72477427142</v>
      </c>
      <c r="I161" s="12">
        <v>304.12772477427143</v>
      </c>
      <c r="J161" s="13" t="s">
        <v>30</v>
      </c>
      <c r="K161" s="13" t="s">
        <v>31</v>
      </c>
      <c r="L161" s="11" t="s">
        <v>621</v>
      </c>
      <c r="M161" s="10" t="s">
        <v>81</v>
      </c>
      <c r="N161" s="14">
        <v>44230</v>
      </c>
      <c r="O161" s="14">
        <v>44349</v>
      </c>
      <c r="P161" s="14"/>
      <c r="Q161" s="14" t="s">
        <v>105</v>
      </c>
      <c r="R161" s="10" t="s">
        <v>90</v>
      </c>
      <c r="S161" s="11" t="s">
        <v>618</v>
      </c>
      <c r="T161" s="15" t="s">
        <v>265</v>
      </c>
      <c r="U161" s="15" t="s">
        <v>106</v>
      </c>
      <c r="V161" s="11" t="s">
        <v>38</v>
      </c>
    </row>
    <row r="162" spans="1:22" ht="36" customHeight="1" x14ac:dyDescent="0.3">
      <c r="A162" s="16" t="s">
        <v>622</v>
      </c>
      <c r="B162" s="10" t="s">
        <v>26</v>
      </c>
      <c r="C162" s="10" t="s">
        <v>623</v>
      </c>
      <c r="D162" s="10" t="s">
        <v>1444</v>
      </c>
      <c r="E162" s="10" t="s">
        <v>47</v>
      </c>
      <c r="F162" s="11"/>
      <c r="G162" s="11" t="s">
        <v>31</v>
      </c>
      <c r="H162" s="12">
        <v>0</v>
      </c>
      <c r="I162" s="12">
        <v>0</v>
      </c>
      <c r="J162" s="13" t="s">
        <v>30</v>
      </c>
      <c r="K162" s="13" t="s">
        <v>31</v>
      </c>
      <c r="L162" s="11" t="s">
        <v>624</v>
      </c>
      <c r="M162" s="10" t="s">
        <v>50</v>
      </c>
      <c r="N162" s="14" t="s">
        <v>31</v>
      </c>
      <c r="O162" s="14">
        <v>0</v>
      </c>
      <c r="P162" s="14"/>
      <c r="Q162" s="14" t="s">
        <v>31</v>
      </c>
      <c r="R162" s="10" t="s">
        <v>82</v>
      </c>
      <c r="S162" s="11" t="s">
        <v>622</v>
      </c>
      <c r="T162" s="15" t="s">
        <v>265</v>
      </c>
      <c r="U162" s="15" t="s">
        <v>106</v>
      </c>
      <c r="V162" s="11" t="s">
        <v>38</v>
      </c>
    </row>
    <row r="163" spans="1:22" ht="24" customHeight="1" x14ac:dyDescent="0.3">
      <c r="A163" s="16" t="s">
        <v>625</v>
      </c>
      <c r="B163" s="10" t="s">
        <v>26</v>
      </c>
      <c r="C163" s="10" t="s">
        <v>339</v>
      </c>
      <c r="D163" s="10" t="s">
        <v>1445</v>
      </c>
      <c r="E163" s="10" t="s">
        <v>47</v>
      </c>
      <c r="F163" s="11">
        <v>1</v>
      </c>
      <c r="G163" s="11" t="s">
        <v>626</v>
      </c>
      <c r="H163" s="12">
        <v>0</v>
      </c>
      <c r="I163" s="12">
        <v>0</v>
      </c>
      <c r="J163" s="13" t="s">
        <v>30</v>
      </c>
      <c r="K163" s="13" t="s">
        <v>31</v>
      </c>
      <c r="L163" s="11" t="s">
        <v>627</v>
      </c>
      <c r="M163" s="10" t="s">
        <v>50</v>
      </c>
      <c r="N163" s="14">
        <v>43857</v>
      </c>
      <c r="O163" s="14">
        <v>43921</v>
      </c>
      <c r="P163" s="14"/>
      <c r="Q163" s="14" t="s">
        <v>105</v>
      </c>
      <c r="R163" s="10" t="s">
        <v>82</v>
      </c>
      <c r="S163" s="11" t="s">
        <v>625</v>
      </c>
      <c r="T163" s="15" t="s">
        <v>265</v>
      </c>
      <c r="U163" s="15" t="s">
        <v>37</v>
      </c>
      <c r="V163" s="11" t="s">
        <v>38</v>
      </c>
    </row>
    <row r="164" spans="1:22" ht="36" customHeight="1" x14ac:dyDescent="0.3">
      <c r="A164" s="21" t="s">
        <v>628</v>
      </c>
      <c r="B164" s="10" t="s">
        <v>26</v>
      </c>
      <c r="C164" s="10" t="s">
        <v>629</v>
      </c>
      <c r="D164" s="10" t="s">
        <v>1446</v>
      </c>
      <c r="E164" s="10" t="s">
        <v>47</v>
      </c>
      <c r="F164" s="11">
        <v>5</v>
      </c>
      <c r="G164" s="11" t="s">
        <v>31</v>
      </c>
      <c r="H164" s="12">
        <v>391471.60000000003</v>
      </c>
      <c r="I164" s="12">
        <v>391.47160000000002</v>
      </c>
      <c r="J164" s="13" t="s">
        <v>30</v>
      </c>
      <c r="K164" s="13" t="s">
        <v>31</v>
      </c>
      <c r="L164" s="11" t="s">
        <v>630</v>
      </c>
      <c r="M164" s="10" t="s">
        <v>50</v>
      </c>
      <c r="N164" s="14" t="s">
        <v>31</v>
      </c>
      <c r="O164" s="14">
        <v>0</v>
      </c>
      <c r="P164" s="14" t="s">
        <v>631</v>
      </c>
      <c r="Q164" s="14" t="s">
        <v>31</v>
      </c>
      <c r="R164" s="10" t="s">
        <v>35</v>
      </c>
      <c r="S164" s="11" t="s">
        <v>628</v>
      </c>
      <c r="T164" s="15" t="s">
        <v>265</v>
      </c>
      <c r="U164" s="15" t="s">
        <v>37</v>
      </c>
      <c r="V164" s="11" t="s">
        <v>38</v>
      </c>
    </row>
    <row r="165" spans="1:22" ht="24" customHeight="1" x14ac:dyDescent="0.3">
      <c r="A165" s="21" t="s">
        <v>632</v>
      </c>
      <c r="B165" s="10" t="s">
        <v>26</v>
      </c>
      <c r="C165" s="10" t="s">
        <v>633</v>
      </c>
      <c r="D165" s="10" t="s">
        <v>1412</v>
      </c>
      <c r="E165" s="10" t="s">
        <v>47</v>
      </c>
      <c r="F165" s="11">
        <v>1</v>
      </c>
      <c r="G165" s="11">
        <v>0</v>
      </c>
      <c r="H165" s="12">
        <v>0</v>
      </c>
      <c r="I165" s="12">
        <v>0</v>
      </c>
      <c r="J165" s="13" t="s">
        <v>30</v>
      </c>
      <c r="K165" s="13" t="s">
        <v>31</v>
      </c>
      <c r="L165" s="11" t="s">
        <v>634</v>
      </c>
      <c r="M165" s="10" t="s">
        <v>50</v>
      </c>
      <c r="N165" s="14">
        <v>0</v>
      </c>
      <c r="O165" s="14">
        <v>0</v>
      </c>
      <c r="P165" s="14" t="s">
        <v>581</v>
      </c>
      <c r="Q165" s="14" t="s">
        <v>105</v>
      </c>
      <c r="R165" s="10" t="s">
        <v>82</v>
      </c>
      <c r="S165" s="11" t="s">
        <v>632</v>
      </c>
      <c r="T165" s="15" t="s">
        <v>265</v>
      </c>
      <c r="U165" s="15" t="s">
        <v>37</v>
      </c>
      <c r="V165" s="11" t="s">
        <v>38</v>
      </c>
    </row>
    <row r="166" spans="1:22" ht="24" customHeight="1" x14ac:dyDescent="0.3">
      <c r="A166" s="78" t="s">
        <v>635</v>
      </c>
      <c r="B166" s="10" t="s">
        <v>26</v>
      </c>
      <c r="C166" s="10" t="s">
        <v>482</v>
      </c>
      <c r="D166" s="10" t="s">
        <v>1447</v>
      </c>
      <c r="E166" s="10" t="s">
        <v>47</v>
      </c>
      <c r="F166" s="11">
        <v>2</v>
      </c>
      <c r="G166" s="11" t="s">
        <v>636</v>
      </c>
      <c r="H166" s="12">
        <v>24959.55</v>
      </c>
      <c r="I166" s="12">
        <v>24.95955</v>
      </c>
      <c r="J166" s="13" t="s">
        <v>30</v>
      </c>
      <c r="K166" s="13" t="s">
        <v>31</v>
      </c>
      <c r="L166" s="11" t="s">
        <v>637</v>
      </c>
      <c r="M166" s="10" t="s">
        <v>50</v>
      </c>
      <c r="N166" s="14">
        <v>0</v>
      </c>
      <c r="O166" s="14">
        <v>43994</v>
      </c>
      <c r="P166" s="14"/>
      <c r="Q166" s="14" t="s">
        <v>105</v>
      </c>
      <c r="R166" s="10" t="s">
        <v>35</v>
      </c>
      <c r="S166" s="11" t="s">
        <v>635</v>
      </c>
      <c r="T166" s="15" t="s">
        <v>265</v>
      </c>
      <c r="U166" s="15" t="s">
        <v>37</v>
      </c>
      <c r="V166" s="11" t="s">
        <v>38</v>
      </c>
    </row>
    <row r="167" spans="1:22" ht="36" customHeight="1" x14ac:dyDescent="0.3">
      <c r="A167" s="78" t="s">
        <v>638</v>
      </c>
      <c r="B167" s="10" t="s">
        <v>26</v>
      </c>
      <c r="C167" s="10" t="s">
        <v>507</v>
      </c>
      <c r="D167" s="10" t="s">
        <v>1447</v>
      </c>
      <c r="E167" s="10" t="s">
        <v>47</v>
      </c>
      <c r="F167" s="11">
        <v>3</v>
      </c>
      <c r="G167" s="11" t="s">
        <v>639</v>
      </c>
      <c r="H167" s="12">
        <v>18775.11</v>
      </c>
      <c r="I167" s="12">
        <v>18.775110000000002</v>
      </c>
      <c r="J167" s="13" t="s">
        <v>30</v>
      </c>
      <c r="K167" s="13" t="s">
        <v>31</v>
      </c>
      <c r="L167" s="11" t="s">
        <v>640</v>
      </c>
      <c r="M167" s="10" t="s">
        <v>50</v>
      </c>
      <c r="N167" s="14">
        <v>0</v>
      </c>
      <c r="O167" s="14">
        <v>44053</v>
      </c>
      <c r="P167" s="14"/>
      <c r="Q167" s="14" t="s">
        <v>105</v>
      </c>
      <c r="R167" s="10" t="s">
        <v>82</v>
      </c>
      <c r="S167" s="11" t="s">
        <v>638</v>
      </c>
      <c r="T167" s="15" t="s">
        <v>265</v>
      </c>
      <c r="U167" s="15" t="s">
        <v>37</v>
      </c>
      <c r="V167" s="11" t="s">
        <v>38</v>
      </c>
    </row>
    <row r="168" spans="1:22" ht="24" customHeight="1" x14ac:dyDescent="0.3">
      <c r="A168" s="78" t="s">
        <v>641</v>
      </c>
      <c r="B168" s="10" t="s">
        <v>26</v>
      </c>
      <c r="C168" s="10" t="s">
        <v>642</v>
      </c>
      <c r="D168" s="10"/>
      <c r="E168" s="10" t="s">
        <v>47</v>
      </c>
      <c r="F168" s="11" t="s">
        <v>31</v>
      </c>
      <c r="G168" s="11" t="s">
        <v>643</v>
      </c>
      <c r="H168" s="12">
        <v>35532.6</v>
      </c>
      <c r="I168" s="12">
        <v>35.532599999999995</v>
      </c>
      <c r="J168" s="13" t="s">
        <v>30</v>
      </c>
      <c r="K168" s="13" t="s">
        <v>31</v>
      </c>
      <c r="L168" s="11" t="s">
        <v>644</v>
      </c>
      <c r="M168" s="10" t="s">
        <v>81</v>
      </c>
      <c r="N168" s="14">
        <v>0</v>
      </c>
      <c r="O168" s="14">
        <v>44050</v>
      </c>
      <c r="P168" s="14"/>
      <c r="Q168" s="14" t="s">
        <v>105</v>
      </c>
      <c r="R168" s="10" t="s">
        <v>35</v>
      </c>
      <c r="S168" s="11" t="s">
        <v>641</v>
      </c>
      <c r="T168" s="15" t="s">
        <v>265</v>
      </c>
      <c r="U168" s="15" t="s">
        <v>84</v>
      </c>
      <c r="V168" s="11" t="s">
        <v>38</v>
      </c>
    </row>
    <row r="169" spans="1:22" ht="24" customHeight="1" x14ac:dyDescent="0.3">
      <c r="A169" s="78" t="s">
        <v>645</v>
      </c>
      <c r="B169" s="10" t="s">
        <v>26</v>
      </c>
      <c r="C169" s="10" t="s">
        <v>646</v>
      </c>
      <c r="D169" s="10"/>
      <c r="E169" s="10" t="s">
        <v>47</v>
      </c>
      <c r="F169" s="11">
        <v>4</v>
      </c>
      <c r="G169" s="11">
        <v>0</v>
      </c>
      <c r="H169" s="12">
        <v>0</v>
      </c>
      <c r="I169" s="12">
        <v>0</v>
      </c>
      <c r="J169" s="13" t="s">
        <v>30</v>
      </c>
      <c r="K169" s="13" t="s">
        <v>31</v>
      </c>
      <c r="L169" s="11" t="s">
        <v>647</v>
      </c>
      <c r="M169" s="10" t="s">
        <v>50</v>
      </c>
      <c r="N169" s="14">
        <v>0</v>
      </c>
      <c r="O169" s="14">
        <v>0</v>
      </c>
      <c r="P169" s="14" t="s">
        <v>581</v>
      </c>
      <c r="Q169" s="14">
        <v>0</v>
      </c>
      <c r="R169" s="10" t="s">
        <v>82</v>
      </c>
      <c r="S169" s="11" t="s">
        <v>645</v>
      </c>
      <c r="T169" s="15" t="s">
        <v>265</v>
      </c>
      <c r="U169" s="15" t="s">
        <v>37</v>
      </c>
      <c r="V169" s="11" t="s">
        <v>38</v>
      </c>
    </row>
    <row r="170" spans="1:22" ht="24" customHeight="1" x14ac:dyDescent="0.3">
      <c r="A170" s="78" t="s">
        <v>648</v>
      </c>
      <c r="B170" s="10" t="s">
        <v>26</v>
      </c>
      <c r="C170" s="10" t="s">
        <v>482</v>
      </c>
      <c r="D170" s="10" t="s">
        <v>1448</v>
      </c>
      <c r="E170" s="10" t="s">
        <v>47</v>
      </c>
      <c r="F170" s="11">
        <v>1</v>
      </c>
      <c r="G170" s="11" t="s">
        <v>649</v>
      </c>
      <c r="H170" s="12">
        <v>16866.599999999999</v>
      </c>
      <c r="I170" s="12">
        <v>16.866599999999998</v>
      </c>
      <c r="J170" s="13" t="s">
        <v>30</v>
      </c>
      <c r="K170" s="13" t="s">
        <v>31</v>
      </c>
      <c r="L170" s="11" t="s">
        <v>650</v>
      </c>
      <c r="M170" s="10" t="s">
        <v>50</v>
      </c>
      <c r="N170" s="14">
        <v>0</v>
      </c>
      <c r="O170" s="14">
        <v>44218</v>
      </c>
      <c r="P170" s="14"/>
      <c r="Q170" s="14" t="s">
        <v>105</v>
      </c>
      <c r="R170" s="10" t="s">
        <v>35</v>
      </c>
      <c r="S170" s="11" t="s">
        <v>648</v>
      </c>
      <c r="T170" s="15" t="s">
        <v>265</v>
      </c>
      <c r="U170" s="15" t="s">
        <v>37</v>
      </c>
      <c r="V170" s="11" t="s">
        <v>38</v>
      </c>
    </row>
    <row r="171" spans="1:22" ht="24" customHeight="1" x14ac:dyDescent="0.3">
      <c r="A171" s="79" t="s">
        <v>651</v>
      </c>
      <c r="B171" s="10" t="s">
        <v>26</v>
      </c>
      <c r="C171" s="10" t="s">
        <v>591</v>
      </c>
      <c r="D171" s="10" t="s">
        <v>1449</v>
      </c>
      <c r="E171" s="10" t="s">
        <v>47</v>
      </c>
      <c r="F171" s="11">
        <v>4</v>
      </c>
      <c r="G171" s="11" t="s">
        <v>652</v>
      </c>
      <c r="H171" s="12">
        <v>202682.77000000002</v>
      </c>
      <c r="I171" s="12">
        <v>202.68277</v>
      </c>
      <c r="J171" s="13" t="s">
        <v>30</v>
      </c>
      <c r="K171" s="13" t="s">
        <v>31</v>
      </c>
      <c r="L171" s="11" t="s">
        <v>653</v>
      </c>
      <c r="M171" s="10" t="s">
        <v>50</v>
      </c>
      <c r="N171" s="14">
        <v>44259</v>
      </c>
      <c r="O171" s="14">
        <v>44333</v>
      </c>
      <c r="P171" s="14" t="s">
        <v>581</v>
      </c>
      <c r="Q171" s="14" t="s">
        <v>105</v>
      </c>
      <c r="R171" s="10" t="s">
        <v>35</v>
      </c>
      <c r="S171" s="11" t="s">
        <v>651</v>
      </c>
      <c r="T171" s="15" t="s">
        <v>265</v>
      </c>
      <c r="U171" s="15" t="s">
        <v>37</v>
      </c>
      <c r="V171" s="11" t="s">
        <v>38</v>
      </c>
    </row>
    <row r="172" spans="1:22" ht="24" customHeight="1" x14ac:dyDescent="0.3">
      <c r="A172" s="79" t="s">
        <v>654</v>
      </c>
      <c r="B172" s="10" t="s">
        <v>26</v>
      </c>
      <c r="C172" s="10" t="s">
        <v>453</v>
      </c>
      <c r="D172" s="10" t="s">
        <v>1450</v>
      </c>
      <c r="E172" s="10" t="s">
        <v>47</v>
      </c>
      <c r="F172" s="11">
        <v>1</v>
      </c>
      <c r="G172" s="11" t="s">
        <v>655</v>
      </c>
      <c r="H172" s="12">
        <v>798763.95423753373</v>
      </c>
      <c r="I172" s="12">
        <v>798.76395423753377</v>
      </c>
      <c r="J172" s="13" t="s">
        <v>30</v>
      </c>
      <c r="K172" s="13" t="s">
        <v>31</v>
      </c>
      <c r="L172" s="11" t="s">
        <v>656</v>
      </c>
      <c r="M172" s="10" t="s">
        <v>50</v>
      </c>
      <c r="N172" s="14">
        <v>44306</v>
      </c>
      <c r="O172" s="14">
        <v>44372</v>
      </c>
      <c r="P172" s="14" t="s">
        <v>581</v>
      </c>
      <c r="Q172" s="14" t="s">
        <v>105</v>
      </c>
      <c r="R172" s="10" t="s">
        <v>90</v>
      </c>
      <c r="S172" s="11" t="s">
        <v>654</v>
      </c>
      <c r="T172" s="15" t="s">
        <v>265</v>
      </c>
      <c r="U172" s="15" t="s">
        <v>37</v>
      </c>
      <c r="V172" s="11" t="s">
        <v>38</v>
      </c>
    </row>
    <row r="173" spans="1:22" ht="36" customHeight="1" x14ac:dyDescent="0.3">
      <c r="A173" s="79" t="s">
        <v>657</v>
      </c>
      <c r="B173" s="10" t="s">
        <v>26</v>
      </c>
      <c r="C173" s="10" t="s">
        <v>478</v>
      </c>
      <c r="D173" s="10" t="s">
        <v>1451</v>
      </c>
      <c r="E173" s="10" t="s">
        <v>47</v>
      </c>
      <c r="F173" s="11">
        <v>2</v>
      </c>
      <c r="G173" s="11" t="s">
        <v>658</v>
      </c>
      <c r="H173" s="12">
        <v>197750.2</v>
      </c>
      <c r="I173" s="12">
        <v>197.75020000000001</v>
      </c>
      <c r="J173" s="13" t="s">
        <v>30</v>
      </c>
      <c r="K173" s="13" t="s">
        <v>31</v>
      </c>
      <c r="L173" s="11" t="s">
        <v>659</v>
      </c>
      <c r="M173" s="10" t="s">
        <v>50</v>
      </c>
      <c r="N173" s="14">
        <v>0</v>
      </c>
      <c r="O173" s="14">
        <v>44174</v>
      </c>
      <c r="P173" s="14" t="s">
        <v>660</v>
      </c>
      <c r="Q173" s="14" t="s">
        <v>105</v>
      </c>
      <c r="R173" s="10" t="s">
        <v>35</v>
      </c>
      <c r="S173" s="11" t="s">
        <v>657</v>
      </c>
      <c r="T173" s="15" t="s">
        <v>265</v>
      </c>
      <c r="U173" s="15" t="s">
        <v>84</v>
      </c>
      <c r="V173" s="11" t="s">
        <v>38</v>
      </c>
    </row>
    <row r="174" spans="1:22" ht="24" customHeight="1" x14ac:dyDescent="0.3">
      <c r="A174" s="79" t="s">
        <v>661</v>
      </c>
      <c r="B174" s="10" t="s">
        <v>26</v>
      </c>
      <c r="C174" s="10" t="s">
        <v>489</v>
      </c>
      <c r="D174" s="10" t="s">
        <v>1452</v>
      </c>
      <c r="E174" s="10" t="s">
        <v>47</v>
      </c>
      <c r="F174" s="11">
        <v>1</v>
      </c>
      <c r="G174" s="11" t="s">
        <v>662</v>
      </c>
      <c r="H174" s="12">
        <v>14455.37</v>
      </c>
      <c r="I174" s="12">
        <v>14.45537</v>
      </c>
      <c r="J174" s="13" t="s">
        <v>30</v>
      </c>
      <c r="K174" s="13" t="s">
        <v>31</v>
      </c>
      <c r="L174" s="11" t="s">
        <v>663</v>
      </c>
      <c r="M174" s="10" t="s">
        <v>50</v>
      </c>
      <c r="N174" s="14">
        <v>44195</v>
      </c>
      <c r="O174" s="14">
        <v>44251</v>
      </c>
      <c r="P174" s="14" t="s">
        <v>660</v>
      </c>
      <c r="Q174" s="14" t="s">
        <v>105</v>
      </c>
      <c r="R174" s="10" t="s">
        <v>35</v>
      </c>
      <c r="S174" s="11" t="s">
        <v>661</v>
      </c>
      <c r="T174" s="15" t="s">
        <v>265</v>
      </c>
      <c r="U174" s="15" t="s">
        <v>37</v>
      </c>
      <c r="V174" s="11" t="s">
        <v>38</v>
      </c>
    </row>
    <row r="175" spans="1:22" ht="24" customHeight="1" x14ac:dyDescent="0.3">
      <c r="A175" s="79" t="s">
        <v>664</v>
      </c>
      <c r="B175" s="10" t="s">
        <v>26</v>
      </c>
      <c r="C175" s="10" t="s">
        <v>665</v>
      </c>
      <c r="D175" s="10" t="s">
        <v>1453</v>
      </c>
      <c r="E175" s="10" t="s">
        <v>47</v>
      </c>
      <c r="F175" s="11">
        <v>1</v>
      </c>
      <c r="G175" s="11">
        <v>0</v>
      </c>
      <c r="H175" s="12">
        <v>-153.5195851791359</v>
      </c>
      <c r="I175" s="12">
        <v>-0.15351958517913591</v>
      </c>
      <c r="J175" s="13" t="s">
        <v>30</v>
      </c>
      <c r="K175" s="13" t="s">
        <v>31</v>
      </c>
      <c r="L175" s="11" t="s">
        <v>666</v>
      </c>
      <c r="M175" s="10" t="s">
        <v>81</v>
      </c>
      <c r="N175" s="14">
        <v>0</v>
      </c>
      <c r="O175" s="14">
        <v>0</v>
      </c>
      <c r="P175" s="14" t="s">
        <v>660</v>
      </c>
      <c r="Q175" s="14">
        <v>0</v>
      </c>
      <c r="R175" s="10" t="s">
        <v>35</v>
      </c>
      <c r="S175" s="11" t="s">
        <v>664</v>
      </c>
      <c r="T175" s="15" t="s">
        <v>265</v>
      </c>
      <c r="U175" s="15" t="s">
        <v>37</v>
      </c>
      <c r="V175" s="11" t="s">
        <v>38</v>
      </c>
    </row>
    <row r="176" spans="1:22" ht="24" customHeight="1" x14ac:dyDescent="0.3">
      <c r="A176" s="79" t="s">
        <v>667</v>
      </c>
      <c r="B176" s="10" t="s">
        <v>26</v>
      </c>
      <c r="C176" s="10" t="s">
        <v>482</v>
      </c>
      <c r="D176" s="10" t="s">
        <v>1454</v>
      </c>
      <c r="E176" s="10" t="s">
        <v>47</v>
      </c>
      <c r="F176" s="11">
        <v>5</v>
      </c>
      <c r="G176" s="11" t="s">
        <v>668</v>
      </c>
      <c r="H176" s="12">
        <v>38042.83</v>
      </c>
      <c r="I176" s="12">
        <v>38.042830000000002</v>
      </c>
      <c r="J176" s="13" t="s">
        <v>30</v>
      </c>
      <c r="K176" s="13" t="s">
        <v>31</v>
      </c>
      <c r="L176" s="11" t="s">
        <v>669</v>
      </c>
      <c r="M176" s="10" t="s">
        <v>50</v>
      </c>
      <c r="N176" s="14">
        <v>44253</v>
      </c>
      <c r="O176" s="14">
        <v>44313</v>
      </c>
      <c r="P176" s="14" t="s">
        <v>660</v>
      </c>
      <c r="Q176" s="14" t="s">
        <v>105</v>
      </c>
      <c r="R176" s="10" t="s">
        <v>35</v>
      </c>
      <c r="S176" s="11" t="s">
        <v>667</v>
      </c>
      <c r="T176" s="15" t="s">
        <v>265</v>
      </c>
      <c r="U176" s="15" t="s">
        <v>37</v>
      </c>
      <c r="V176" s="11" t="s">
        <v>38</v>
      </c>
    </row>
    <row r="177" spans="1:22" ht="24" customHeight="1" x14ac:dyDescent="0.3">
      <c r="A177" s="79" t="s">
        <v>670</v>
      </c>
      <c r="B177" s="10" t="s">
        <v>26</v>
      </c>
      <c r="C177" s="10" t="s">
        <v>646</v>
      </c>
      <c r="D177" s="10" t="s">
        <v>1455</v>
      </c>
      <c r="E177" s="10" t="s">
        <v>47</v>
      </c>
      <c r="F177" s="11">
        <v>4</v>
      </c>
      <c r="G177" s="11">
        <v>0</v>
      </c>
      <c r="H177" s="12">
        <v>0</v>
      </c>
      <c r="I177" s="12">
        <v>0</v>
      </c>
      <c r="J177" s="13" t="s">
        <v>30</v>
      </c>
      <c r="K177" s="13" t="s">
        <v>31</v>
      </c>
      <c r="L177" s="11" t="s">
        <v>671</v>
      </c>
      <c r="M177" s="10" t="s">
        <v>50</v>
      </c>
      <c r="N177" s="14">
        <v>0</v>
      </c>
      <c r="O177" s="14">
        <v>0</v>
      </c>
      <c r="P177" s="14" t="s">
        <v>660</v>
      </c>
      <c r="Q177" s="14">
        <v>0</v>
      </c>
      <c r="R177" s="10" t="s">
        <v>82</v>
      </c>
      <c r="S177" s="11">
        <v>2111</v>
      </c>
      <c r="T177" s="15" t="s">
        <v>265</v>
      </c>
      <c r="U177" s="15" t="s">
        <v>37</v>
      </c>
      <c r="V177" s="11" t="s">
        <v>38</v>
      </c>
    </row>
    <row r="178" spans="1:22" ht="24" customHeight="1" x14ac:dyDescent="0.3">
      <c r="A178" s="79" t="s">
        <v>1383</v>
      </c>
      <c r="B178" s="10" t="s">
        <v>26</v>
      </c>
      <c r="C178" s="10" t="s">
        <v>672</v>
      </c>
      <c r="D178" s="10"/>
      <c r="E178" s="10" t="s">
        <v>47</v>
      </c>
      <c r="F178" s="11">
        <v>1</v>
      </c>
      <c r="G178" s="11" t="s">
        <v>219</v>
      </c>
      <c r="H178" s="12">
        <v>1616491.78</v>
      </c>
      <c r="I178" s="12">
        <v>1616.4917800000001</v>
      </c>
      <c r="J178" s="13" t="s">
        <v>30</v>
      </c>
      <c r="K178" s="13" t="s">
        <v>31</v>
      </c>
      <c r="L178" s="11" t="s">
        <v>673</v>
      </c>
      <c r="M178" s="10" t="s">
        <v>81</v>
      </c>
      <c r="N178" s="14">
        <v>0</v>
      </c>
      <c r="O178" s="14" t="s">
        <v>219</v>
      </c>
      <c r="P178" s="14"/>
      <c r="Q178" s="14" t="s">
        <v>105</v>
      </c>
      <c r="R178" s="10" t="s">
        <v>35</v>
      </c>
      <c r="S178" s="11">
        <v>2112</v>
      </c>
      <c r="T178" s="15" t="s">
        <v>265</v>
      </c>
      <c r="U178" s="15" t="s">
        <v>37</v>
      </c>
      <c r="V178" s="11" t="s">
        <v>38</v>
      </c>
    </row>
    <row r="179" spans="1:22" ht="24" customHeight="1" x14ac:dyDescent="0.3">
      <c r="A179" s="79" t="s">
        <v>1384</v>
      </c>
      <c r="B179" s="10" t="s">
        <v>26</v>
      </c>
      <c r="C179" s="10" t="s">
        <v>674</v>
      </c>
      <c r="D179" s="10"/>
      <c r="E179" s="10" t="s">
        <v>47</v>
      </c>
      <c r="F179" s="11">
        <v>1</v>
      </c>
      <c r="G179" s="11">
        <v>0</v>
      </c>
      <c r="H179" s="12">
        <v>0</v>
      </c>
      <c r="I179" s="12">
        <v>0</v>
      </c>
      <c r="J179" s="13" t="s">
        <v>30</v>
      </c>
      <c r="K179" s="13" t="s">
        <v>31</v>
      </c>
      <c r="L179" s="11" t="s">
        <v>675</v>
      </c>
      <c r="M179" s="10" t="s">
        <v>81</v>
      </c>
      <c r="N179" s="14">
        <v>0</v>
      </c>
      <c r="O179" s="14">
        <v>0</v>
      </c>
      <c r="P179" s="14"/>
      <c r="Q179" s="14" t="s">
        <v>105</v>
      </c>
      <c r="R179" s="10" t="s">
        <v>82</v>
      </c>
      <c r="S179" s="11">
        <v>2113</v>
      </c>
      <c r="T179" s="15" t="s">
        <v>0</v>
      </c>
      <c r="U179" s="15" t="s">
        <v>37</v>
      </c>
      <c r="V179" s="11" t="s">
        <v>38</v>
      </c>
    </row>
    <row r="180" spans="1:22" ht="24" customHeight="1" x14ac:dyDescent="0.3">
      <c r="A180" s="87" t="s">
        <v>1386</v>
      </c>
      <c r="B180" s="86" t="s">
        <v>26</v>
      </c>
      <c r="C180" s="86" t="s">
        <v>677</v>
      </c>
      <c r="D180" s="86" t="s">
        <v>1456</v>
      </c>
      <c r="E180" s="86" t="s">
        <v>47</v>
      </c>
      <c r="F180" s="88">
        <v>1</v>
      </c>
      <c r="G180" s="11">
        <v>0</v>
      </c>
      <c r="H180" s="12">
        <v>1112205.1165572894</v>
      </c>
      <c r="I180" s="12">
        <v>1112.2051165572893</v>
      </c>
      <c r="J180" s="13" t="s">
        <v>30</v>
      </c>
      <c r="K180" s="13" t="s">
        <v>31</v>
      </c>
      <c r="L180" s="11" t="s">
        <v>678</v>
      </c>
      <c r="M180" s="10" t="s">
        <v>81</v>
      </c>
      <c r="N180" s="90">
        <v>44860</v>
      </c>
      <c r="O180" s="90" t="s">
        <v>1465</v>
      </c>
      <c r="P180" s="14"/>
      <c r="Q180" s="14" t="s">
        <v>105</v>
      </c>
      <c r="R180" s="10" t="s">
        <v>676</v>
      </c>
      <c r="S180" s="11">
        <v>2115</v>
      </c>
      <c r="T180" s="15" t="s">
        <v>265</v>
      </c>
      <c r="U180" s="15" t="s">
        <v>37</v>
      </c>
      <c r="V180" s="11" t="s">
        <v>38</v>
      </c>
    </row>
    <row r="181" spans="1:22" ht="24" customHeight="1" x14ac:dyDescent="0.3">
      <c r="A181" s="79" t="s">
        <v>1385</v>
      </c>
      <c r="B181" s="10" t="s">
        <v>26</v>
      </c>
      <c r="C181" s="10" t="s">
        <v>677</v>
      </c>
      <c r="D181" s="10"/>
      <c r="E181" s="10" t="s">
        <v>47</v>
      </c>
      <c r="F181" s="11">
        <v>1</v>
      </c>
      <c r="G181" s="11">
        <v>0</v>
      </c>
      <c r="H181" s="12">
        <v>25275.23</v>
      </c>
      <c r="I181" s="12">
        <v>25.275230000000001</v>
      </c>
      <c r="J181" s="13" t="s">
        <v>30</v>
      </c>
      <c r="K181" s="13" t="s">
        <v>31</v>
      </c>
      <c r="L181" s="11" t="s">
        <v>679</v>
      </c>
      <c r="M181" s="10" t="s">
        <v>81</v>
      </c>
      <c r="N181" s="14">
        <v>0</v>
      </c>
      <c r="O181" s="14">
        <v>44530</v>
      </c>
      <c r="P181" s="14"/>
      <c r="Q181" s="14" t="s">
        <v>105</v>
      </c>
      <c r="R181" s="10" t="s">
        <v>35</v>
      </c>
      <c r="S181" s="11">
        <v>2116</v>
      </c>
      <c r="T181" s="15" t="s">
        <v>265</v>
      </c>
      <c r="U181" s="15" t="s">
        <v>37</v>
      </c>
      <c r="V181" s="11" t="s">
        <v>38</v>
      </c>
    </row>
    <row r="182" spans="1:22" ht="15" customHeight="1" x14ac:dyDescent="0.3">
      <c r="A182" s="112" t="s">
        <v>264</v>
      </c>
      <c r="B182" s="113"/>
      <c r="C182" s="113"/>
      <c r="D182" s="113"/>
      <c r="E182" s="113"/>
      <c r="F182" s="113"/>
      <c r="G182" s="114"/>
      <c r="H182" s="18">
        <f>SUM(H67:H181)</f>
        <v>57214310.116476968</v>
      </c>
      <c r="I182" s="18">
        <f>SUM(I67:I181)</f>
        <v>57214.310116476954</v>
      </c>
      <c r="J182" s="18">
        <f>I182-K182</f>
        <v>57214.310116476954</v>
      </c>
      <c r="K182" s="18">
        <v>0</v>
      </c>
      <c r="L182" s="19"/>
      <c r="M182" s="19"/>
      <c r="N182" s="19"/>
      <c r="O182" s="19"/>
      <c r="P182" s="19"/>
      <c r="Q182" s="20"/>
      <c r="R182" s="20"/>
      <c r="S182" s="20"/>
      <c r="T182" s="20"/>
      <c r="U182" s="20"/>
      <c r="V182" s="20"/>
    </row>
    <row r="183" spans="1:22" ht="15" customHeight="1" x14ac:dyDescent="0.3">
      <c r="A183" s="1">
        <v>3</v>
      </c>
      <c r="B183" s="115" t="s">
        <v>680</v>
      </c>
      <c r="C183" s="116"/>
      <c r="D183" s="11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5"/>
      <c r="R183" s="5"/>
      <c r="S183" s="5"/>
      <c r="T183" s="5"/>
      <c r="U183" s="5"/>
      <c r="V183" s="5"/>
    </row>
    <row r="184" spans="1:22" ht="36" customHeight="1" x14ac:dyDescent="0.3">
      <c r="A184" s="16" t="s">
        <v>681</v>
      </c>
      <c r="B184" s="10" t="s">
        <v>26</v>
      </c>
      <c r="C184" s="23" t="s">
        <v>682</v>
      </c>
      <c r="D184" s="10"/>
      <c r="E184" s="10" t="s">
        <v>47</v>
      </c>
      <c r="F184" s="15">
        <v>1</v>
      </c>
      <c r="G184" s="11" t="s">
        <v>219</v>
      </c>
      <c r="H184" s="12">
        <v>7395.4</v>
      </c>
      <c r="I184" s="12">
        <v>7.3953999999999995</v>
      </c>
      <c r="J184" s="13" t="s">
        <v>30</v>
      </c>
      <c r="K184" s="13" t="s">
        <v>31</v>
      </c>
      <c r="L184" s="11" t="s">
        <v>683</v>
      </c>
      <c r="M184" s="10" t="s">
        <v>50</v>
      </c>
      <c r="N184" s="14" t="s">
        <v>219</v>
      </c>
      <c r="O184" s="14" t="s">
        <v>219</v>
      </c>
      <c r="P184" s="14"/>
      <c r="Q184" s="14" t="s">
        <v>473</v>
      </c>
      <c r="R184" s="10" t="s">
        <v>35</v>
      </c>
      <c r="S184" s="15" t="s">
        <v>684</v>
      </c>
      <c r="T184" s="15" t="s">
        <v>680</v>
      </c>
      <c r="U184" s="15" t="s">
        <v>84</v>
      </c>
      <c r="V184" s="11" t="s">
        <v>38</v>
      </c>
    </row>
    <row r="185" spans="1:22" ht="36" customHeight="1" x14ac:dyDescent="0.3">
      <c r="A185" s="16" t="s">
        <v>685</v>
      </c>
      <c r="B185" s="10" t="s">
        <v>138</v>
      </c>
      <c r="C185" s="23" t="s">
        <v>686</v>
      </c>
      <c r="D185" s="10"/>
      <c r="E185" s="10" t="s">
        <v>28</v>
      </c>
      <c r="F185" s="15">
        <v>1</v>
      </c>
      <c r="G185" s="11" t="s">
        <v>687</v>
      </c>
      <c r="H185" s="12">
        <v>260539.53</v>
      </c>
      <c r="I185" s="12">
        <v>260.53953000000001</v>
      </c>
      <c r="J185" s="13" t="s">
        <v>30</v>
      </c>
      <c r="K185" s="13" t="s">
        <v>31</v>
      </c>
      <c r="L185" s="11" t="s">
        <v>688</v>
      </c>
      <c r="M185" s="10" t="s">
        <v>81</v>
      </c>
      <c r="N185" s="14">
        <v>41926</v>
      </c>
      <c r="O185" s="14">
        <v>42167</v>
      </c>
      <c r="P185" s="14"/>
      <c r="Q185" s="14" t="s">
        <v>689</v>
      </c>
      <c r="R185" s="10" t="s">
        <v>35</v>
      </c>
      <c r="S185" s="15" t="s">
        <v>690</v>
      </c>
      <c r="T185" s="15" t="s">
        <v>680</v>
      </c>
      <c r="U185" s="15" t="s">
        <v>106</v>
      </c>
      <c r="V185" s="11" t="s">
        <v>38</v>
      </c>
    </row>
    <row r="186" spans="1:22" ht="36" customHeight="1" x14ac:dyDescent="0.3">
      <c r="A186" s="16" t="s">
        <v>691</v>
      </c>
      <c r="B186" s="10" t="s">
        <v>26</v>
      </c>
      <c r="C186" s="23" t="s">
        <v>692</v>
      </c>
      <c r="D186" s="10"/>
      <c r="E186" s="10" t="s">
        <v>47</v>
      </c>
      <c r="F186" s="15">
        <v>1</v>
      </c>
      <c r="G186" s="11" t="s">
        <v>693</v>
      </c>
      <c r="H186" s="12">
        <v>946356.60999999975</v>
      </c>
      <c r="I186" s="12">
        <v>946.3566099999997</v>
      </c>
      <c r="J186" s="13" t="s">
        <v>30</v>
      </c>
      <c r="K186" s="13" t="s">
        <v>31</v>
      </c>
      <c r="L186" s="11" t="s">
        <v>694</v>
      </c>
      <c r="M186" s="10" t="s">
        <v>50</v>
      </c>
      <c r="N186" s="14">
        <v>41183</v>
      </c>
      <c r="O186" s="14">
        <v>41200</v>
      </c>
      <c r="P186" s="14"/>
      <c r="Q186" s="14" t="s">
        <v>695</v>
      </c>
      <c r="R186" s="10" t="s">
        <v>35</v>
      </c>
      <c r="S186" s="15" t="s">
        <v>696</v>
      </c>
      <c r="T186" s="15" t="s">
        <v>680</v>
      </c>
      <c r="U186" s="15" t="s">
        <v>84</v>
      </c>
      <c r="V186" s="11" t="s">
        <v>38</v>
      </c>
    </row>
    <row r="187" spans="1:22" ht="36" customHeight="1" x14ac:dyDescent="0.3">
      <c r="A187" s="16" t="s">
        <v>697</v>
      </c>
      <c r="B187" s="10" t="s">
        <v>138</v>
      </c>
      <c r="C187" s="23" t="s">
        <v>698</v>
      </c>
      <c r="D187" s="10"/>
      <c r="E187" s="10" t="s">
        <v>28</v>
      </c>
      <c r="F187" s="15">
        <v>1</v>
      </c>
      <c r="G187" s="11" t="s">
        <v>699</v>
      </c>
      <c r="H187" s="12">
        <v>115423.59001853669</v>
      </c>
      <c r="I187" s="12">
        <v>115.42359001853669</v>
      </c>
      <c r="J187" s="13" t="s">
        <v>30</v>
      </c>
      <c r="K187" s="13" t="s">
        <v>31</v>
      </c>
      <c r="L187" s="11" t="s">
        <v>700</v>
      </c>
      <c r="M187" s="10" t="s">
        <v>33</v>
      </c>
      <c r="N187" s="14">
        <v>42661</v>
      </c>
      <c r="O187" s="14">
        <v>43028</v>
      </c>
      <c r="P187" s="14"/>
      <c r="Q187" s="14" t="s">
        <v>701</v>
      </c>
      <c r="R187" s="10" t="s">
        <v>35</v>
      </c>
      <c r="S187" s="15" t="s">
        <v>702</v>
      </c>
      <c r="T187" s="15" t="s">
        <v>680</v>
      </c>
      <c r="U187" s="15" t="s">
        <v>106</v>
      </c>
      <c r="V187" s="11" t="s">
        <v>38</v>
      </c>
    </row>
    <row r="188" spans="1:22" ht="36" customHeight="1" x14ac:dyDescent="0.3">
      <c r="A188" s="16" t="s">
        <v>703</v>
      </c>
      <c r="B188" s="10" t="s">
        <v>26</v>
      </c>
      <c r="C188" s="23" t="s">
        <v>704</v>
      </c>
      <c r="D188" s="10"/>
      <c r="E188" s="10" t="s">
        <v>28</v>
      </c>
      <c r="F188" s="15">
        <v>1</v>
      </c>
      <c r="G188" s="11" t="s">
        <v>705</v>
      </c>
      <c r="H188" s="12">
        <v>192810.57018536754</v>
      </c>
      <c r="I188" s="12">
        <v>192.81057018536754</v>
      </c>
      <c r="J188" s="13" t="s">
        <v>30</v>
      </c>
      <c r="K188" s="13" t="s">
        <v>31</v>
      </c>
      <c r="L188" s="11" t="s">
        <v>706</v>
      </c>
      <c r="M188" s="10" t="s">
        <v>33</v>
      </c>
      <c r="N188" s="14">
        <v>42755</v>
      </c>
      <c r="O188" s="14">
        <v>42922</v>
      </c>
      <c r="P188" s="14"/>
      <c r="Q188" s="14" t="s">
        <v>707</v>
      </c>
      <c r="R188" s="10" t="s">
        <v>35</v>
      </c>
      <c r="S188" s="15" t="s">
        <v>708</v>
      </c>
      <c r="T188" s="15" t="s">
        <v>680</v>
      </c>
      <c r="U188" s="15" t="s">
        <v>37</v>
      </c>
      <c r="V188" s="11" t="s">
        <v>38</v>
      </c>
    </row>
    <row r="189" spans="1:22" ht="36" customHeight="1" x14ac:dyDescent="0.3">
      <c r="A189" s="16" t="s">
        <v>709</v>
      </c>
      <c r="B189" s="10" t="s">
        <v>26</v>
      </c>
      <c r="C189" s="23" t="s">
        <v>710</v>
      </c>
      <c r="D189" s="10"/>
      <c r="E189" s="10" t="s">
        <v>28</v>
      </c>
      <c r="F189" s="15"/>
      <c r="G189" s="11" t="s">
        <v>31</v>
      </c>
      <c r="H189" s="12">
        <v>0</v>
      </c>
      <c r="I189" s="12">
        <v>0</v>
      </c>
      <c r="J189" s="13" t="s">
        <v>30</v>
      </c>
      <c r="K189" s="13" t="s">
        <v>31</v>
      </c>
      <c r="L189" s="11" t="s">
        <v>711</v>
      </c>
      <c r="M189" s="10" t="s">
        <v>81</v>
      </c>
      <c r="N189" s="14" t="s">
        <v>31</v>
      </c>
      <c r="O189" s="14">
        <v>0</v>
      </c>
      <c r="P189" s="14"/>
      <c r="Q189" s="14" t="s">
        <v>31</v>
      </c>
      <c r="R189" s="10" t="s">
        <v>82</v>
      </c>
      <c r="S189" s="15" t="s">
        <v>712</v>
      </c>
      <c r="T189" s="15" t="s">
        <v>680</v>
      </c>
      <c r="U189" s="15" t="s">
        <v>37</v>
      </c>
      <c r="V189" s="11" t="s">
        <v>38</v>
      </c>
    </row>
    <row r="190" spans="1:22" ht="36" customHeight="1" x14ac:dyDescent="0.3">
      <c r="A190" s="16" t="s">
        <v>713</v>
      </c>
      <c r="B190" s="10" t="s">
        <v>138</v>
      </c>
      <c r="C190" s="23" t="s">
        <v>714</v>
      </c>
      <c r="D190" s="10"/>
      <c r="E190" s="10" t="s">
        <v>28</v>
      </c>
      <c r="F190" s="15"/>
      <c r="G190" s="11" t="s">
        <v>31</v>
      </c>
      <c r="H190" s="12">
        <v>0</v>
      </c>
      <c r="I190" s="12">
        <v>0</v>
      </c>
      <c r="J190" s="13" t="s">
        <v>30</v>
      </c>
      <c r="K190" s="13" t="s">
        <v>31</v>
      </c>
      <c r="L190" s="11" t="s">
        <v>715</v>
      </c>
      <c r="M190" s="10" t="s">
        <v>33</v>
      </c>
      <c r="N190" s="14" t="s">
        <v>31</v>
      </c>
      <c r="O190" s="14">
        <v>0</v>
      </c>
      <c r="P190" s="14"/>
      <c r="Q190" s="14" t="s">
        <v>31</v>
      </c>
      <c r="R190" s="10" t="s">
        <v>82</v>
      </c>
      <c r="S190" s="15" t="s">
        <v>716</v>
      </c>
      <c r="T190" s="15" t="s">
        <v>680</v>
      </c>
      <c r="U190" s="15" t="s">
        <v>106</v>
      </c>
      <c r="V190" s="11" t="s">
        <v>38</v>
      </c>
    </row>
    <row r="191" spans="1:22" ht="36" customHeight="1" x14ac:dyDescent="0.3">
      <c r="A191" s="16" t="s">
        <v>717</v>
      </c>
      <c r="B191" s="10" t="s">
        <v>26</v>
      </c>
      <c r="C191" s="23" t="s">
        <v>718</v>
      </c>
      <c r="D191" s="10"/>
      <c r="E191" s="10" t="s">
        <v>28</v>
      </c>
      <c r="F191" s="15">
        <v>1</v>
      </c>
      <c r="G191" s="11" t="s">
        <v>719</v>
      </c>
      <c r="H191" s="12">
        <v>103112.26000000001</v>
      </c>
      <c r="I191" s="12">
        <v>103.11226000000001</v>
      </c>
      <c r="J191" s="13" t="s">
        <v>30</v>
      </c>
      <c r="K191" s="13" t="s">
        <v>31</v>
      </c>
      <c r="L191" s="11" t="s">
        <v>720</v>
      </c>
      <c r="M191" s="10" t="s">
        <v>81</v>
      </c>
      <c r="N191" s="14">
        <v>43259</v>
      </c>
      <c r="O191" s="14">
        <v>43425</v>
      </c>
      <c r="P191" s="14"/>
      <c r="Q191" s="14" t="s">
        <v>105</v>
      </c>
      <c r="R191" s="10" t="s">
        <v>35</v>
      </c>
      <c r="S191" s="15" t="s">
        <v>721</v>
      </c>
      <c r="T191" s="15" t="s">
        <v>680</v>
      </c>
      <c r="U191" s="15" t="s">
        <v>106</v>
      </c>
      <c r="V191" s="11" t="s">
        <v>38</v>
      </c>
    </row>
    <row r="192" spans="1:22" ht="36" customHeight="1" x14ac:dyDescent="0.3">
      <c r="A192" s="16" t="s">
        <v>722</v>
      </c>
      <c r="B192" s="10" t="s">
        <v>26</v>
      </c>
      <c r="C192" s="23" t="s">
        <v>723</v>
      </c>
      <c r="D192" s="10" t="s">
        <v>1457</v>
      </c>
      <c r="E192" s="10" t="s">
        <v>47</v>
      </c>
      <c r="F192" s="15">
        <v>6</v>
      </c>
      <c r="G192" s="11" t="s">
        <v>724</v>
      </c>
      <c r="H192" s="12">
        <v>24896.31</v>
      </c>
      <c r="I192" s="12">
        <v>24.89631</v>
      </c>
      <c r="J192" s="13" t="s">
        <v>30</v>
      </c>
      <c r="K192" s="13" t="s">
        <v>31</v>
      </c>
      <c r="L192" s="11" t="s">
        <v>725</v>
      </c>
      <c r="M192" s="10" t="s">
        <v>50</v>
      </c>
      <c r="N192" s="14">
        <v>43097</v>
      </c>
      <c r="O192" s="14">
        <v>43209</v>
      </c>
      <c r="P192" s="14"/>
      <c r="Q192" s="14" t="s">
        <v>105</v>
      </c>
      <c r="R192" s="10" t="s">
        <v>35</v>
      </c>
      <c r="S192" s="15" t="s">
        <v>726</v>
      </c>
      <c r="T192" s="15" t="s">
        <v>680</v>
      </c>
      <c r="U192" s="15" t="s">
        <v>106</v>
      </c>
      <c r="V192" s="11" t="s">
        <v>38</v>
      </c>
    </row>
    <row r="193" spans="1:22" ht="36" customHeight="1" x14ac:dyDescent="0.3">
      <c r="A193" s="21" t="s">
        <v>727</v>
      </c>
      <c r="B193" s="10" t="s">
        <v>133</v>
      </c>
      <c r="C193" s="23" t="s">
        <v>728</v>
      </c>
      <c r="D193" s="10"/>
      <c r="E193" s="10" t="s">
        <v>47</v>
      </c>
      <c r="F193" s="15"/>
      <c r="G193" s="11" t="s">
        <v>31</v>
      </c>
      <c r="H193" s="12">
        <v>0</v>
      </c>
      <c r="I193" s="12">
        <v>0</v>
      </c>
      <c r="J193" s="13" t="s">
        <v>30</v>
      </c>
      <c r="K193" s="13" t="s">
        <v>31</v>
      </c>
      <c r="L193" s="11" t="s">
        <v>729</v>
      </c>
      <c r="M193" s="10" t="s">
        <v>50</v>
      </c>
      <c r="N193" s="14" t="s">
        <v>31</v>
      </c>
      <c r="O193" s="14">
        <v>0</v>
      </c>
      <c r="P193" s="14"/>
      <c r="Q193" s="14" t="s">
        <v>31</v>
      </c>
      <c r="R193" s="10" t="s">
        <v>82</v>
      </c>
      <c r="S193" s="15" t="s">
        <v>727</v>
      </c>
      <c r="T193" s="15" t="s">
        <v>680</v>
      </c>
      <c r="U193" s="15" t="s">
        <v>106</v>
      </c>
      <c r="V193" s="11" t="s">
        <v>38</v>
      </c>
    </row>
    <row r="194" spans="1:22" ht="36" customHeight="1" x14ac:dyDescent="0.3">
      <c r="A194" s="16" t="s">
        <v>730</v>
      </c>
      <c r="B194" s="10" t="s">
        <v>26</v>
      </c>
      <c r="C194" s="23" t="s">
        <v>731</v>
      </c>
      <c r="D194" s="10"/>
      <c r="E194" s="10" t="s">
        <v>198</v>
      </c>
      <c r="F194" s="15">
        <v>1</v>
      </c>
      <c r="G194" s="11" t="s">
        <v>732</v>
      </c>
      <c r="H194" s="12">
        <v>124073.35999999999</v>
      </c>
      <c r="I194" s="12">
        <v>124.07335999999998</v>
      </c>
      <c r="J194" s="13" t="s">
        <v>30</v>
      </c>
      <c r="K194" s="13" t="s">
        <v>31</v>
      </c>
      <c r="L194" s="11" t="s">
        <v>733</v>
      </c>
      <c r="M194" s="10" t="s">
        <v>33</v>
      </c>
      <c r="N194" s="14">
        <v>42677</v>
      </c>
      <c r="O194" s="14">
        <v>42734</v>
      </c>
      <c r="P194" s="14"/>
      <c r="Q194" s="14" t="s">
        <v>734</v>
      </c>
      <c r="R194" s="10" t="s">
        <v>35</v>
      </c>
      <c r="S194" s="15" t="s">
        <v>730</v>
      </c>
      <c r="T194" s="15" t="s">
        <v>680</v>
      </c>
      <c r="U194" s="15" t="s">
        <v>84</v>
      </c>
      <c r="V194" s="11" t="s">
        <v>38</v>
      </c>
    </row>
    <row r="195" spans="1:22" ht="36" customHeight="1" x14ac:dyDescent="0.3">
      <c r="A195" s="16" t="s">
        <v>735</v>
      </c>
      <c r="B195" s="10" t="s">
        <v>26</v>
      </c>
      <c r="C195" s="23" t="s">
        <v>409</v>
      </c>
      <c r="D195" s="10" t="s">
        <v>1458</v>
      </c>
      <c r="E195" s="10" t="s">
        <v>47</v>
      </c>
      <c r="F195" s="15"/>
      <c r="G195" s="11" t="s">
        <v>31</v>
      </c>
      <c r="H195" s="12">
        <v>0</v>
      </c>
      <c r="I195" s="12">
        <v>0</v>
      </c>
      <c r="J195" s="13" t="s">
        <v>31</v>
      </c>
      <c r="K195" s="13" t="s">
        <v>30</v>
      </c>
      <c r="L195" s="11" t="s">
        <v>736</v>
      </c>
      <c r="M195" s="10" t="s">
        <v>50</v>
      </c>
      <c r="N195" s="14" t="s">
        <v>31</v>
      </c>
      <c r="O195" s="14">
        <v>0</v>
      </c>
      <c r="P195" s="14"/>
      <c r="Q195" s="14" t="s">
        <v>31</v>
      </c>
      <c r="R195" s="10" t="s">
        <v>82</v>
      </c>
      <c r="S195" s="15" t="s">
        <v>735</v>
      </c>
      <c r="T195" s="15" t="s">
        <v>680</v>
      </c>
      <c r="U195" s="15" t="s">
        <v>84</v>
      </c>
      <c r="V195" s="11" t="s">
        <v>53</v>
      </c>
    </row>
    <row r="196" spans="1:22" ht="36" customHeight="1" x14ac:dyDescent="0.3">
      <c r="A196" s="16" t="s">
        <v>737</v>
      </c>
      <c r="B196" s="10" t="s">
        <v>138</v>
      </c>
      <c r="C196" s="23" t="s">
        <v>738</v>
      </c>
      <c r="D196" s="10"/>
      <c r="E196" s="10" t="s">
        <v>28</v>
      </c>
      <c r="F196" s="15"/>
      <c r="G196" s="11" t="s">
        <v>31</v>
      </c>
      <c r="H196" s="12">
        <v>0</v>
      </c>
      <c r="I196" s="12">
        <v>0</v>
      </c>
      <c r="J196" s="13" t="s">
        <v>30</v>
      </c>
      <c r="K196" s="13" t="s">
        <v>31</v>
      </c>
      <c r="L196" s="11" t="s">
        <v>739</v>
      </c>
      <c r="M196" s="10" t="s">
        <v>81</v>
      </c>
      <c r="N196" s="14" t="s">
        <v>31</v>
      </c>
      <c r="O196" s="14">
        <v>0</v>
      </c>
      <c r="P196" s="14"/>
      <c r="Q196" s="14" t="s">
        <v>31</v>
      </c>
      <c r="R196" s="10" t="s">
        <v>82</v>
      </c>
      <c r="S196" s="15" t="s">
        <v>737</v>
      </c>
      <c r="T196" s="15" t="s">
        <v>680</v>
      </c>
      <c r="U196" s="15" t="s">
        <v>106</v>
      </c>
      <c r="V196" s="11" t="s">
        <v>38</v>
      </c>
    </row>
    <row r="197" spans="1:22" ht="36" customHeight="1" x14ac:dyDescent="0.3">
      <c r="A197" s="16" t="s">
        <v>740</v>
      </c>
      <c r="B197" s="10" t="s">
        <v>138</v>
      </c>
      <c r="C197" s="23" t="s">
        <v>741</v>
      </c>
      <c r="D197" s="10"/>
      <c r="E197" s="10" t="s">
        <v>375</v>
      </c>
      <c r="F197" s="15">
        <v>1</v>
      </c>
      <c r="G197" s="11" t="s">
        <v>742</v>
      </c>
      <c r="H197" s="12">
        <v>28427.030185367516</v>
      </c>
      <c r="I197" s="12">
        <v>28.427030185367517</v>
      </c>
      <c r="J197" s="13" t="s">
        <v>30</v>
      </c>
      <c r="K197" s="13" t="s">
        <v>31</v>
      </c>
      <c r="L197" s="11" t="s">
        <v>743</v>
      </c>
      <c r="M197" s="10" t="s">
        <v>81</v>
      </c>
      <c r="N197" s="14">
        <v>42967</v>
      </c>
      <c r="O197" s="14">
        <v>43004</v>
      </c>
      <c r="P197" s="14"/>
      <c r="Q197" s="14" t="s">
        <v>105</v>
      </c>
      <c r="R197" s="10" t="s">
        <v>35</v>
      </c>
      <c r="S197" s="15" t="s">
        <v>740</v>
      </c>
      <c r="T197" s="15" t="s">
        <v>680</v>
      </c>
      <c r="U197" s="15" t="s">
        <v>106</v>
      </c>
      <c r="V197" s="11" t="s">
        <v>38</v>
      </c>
    </row>
    <row r="198" spans="1:22" ht="36" customHeight="1" x14ac:dyDescent="0.3">
      <c r="A198" s="16" t="s">
        <v>744</v>
      </c>
      <c r="B198" s="10" t="s">
        <v>26</v>
      </c>
      <c r="C198" s="23" t="s">
        <v>745</v>
      </c>
      <c r="D198" s="10"/>
      <c r="E198" s="10" t="s">
        <v>375</v>
      </c>
      <c r="F198" s="15">
        <v>1</v>
      </c>
      <c r="G198" s="11" t="s">
        <v>746</v>
      </c>
      <c r="H198" s="12">
        <v>26413.310000000005</v>
      </c>
      <c r="I198" s="12">
        <v>26.413310000000006</v>
      </c>
      <c r="J198" s="13" t="s">
        <v>30</v>
      </c>
      <c r="K198" s="13" t="s">
        <v>31</v>
      </c>
      <c r="L198" s="11" t="s">
        <v>747</v>
      </c>
      <c r="M198" s="10" t="s">
        <v>81</v>
      </c>
      <c r="N198" s="14">
        <v>42824</v>
      </c>
      <c r="O198" s="14">
        <v>43151</v>
      </c>
      <c r="P198" s="14"/>
      <c r="Q198" s="14" t="s">
        <v>105</v>
      </c>
      <c r="R198" s="10" t="s">
        <v>35</v>
      </c>
      <c r="S198" s="15" t="s">
        <v>744</v>
      </c>
      <c r="T198" s="15" t="s">
        <v>680</v>
      </c>
      <c r="U198" s="15" t="s">
        <v>106</v>
      </c>
      <c r="V198" s="11" t="s">
        <v>38</v>
      </c>
    </row>
    <row r="199" spans="1:22" ht="36" customHeight="1" x14ac:dyDescent="0.3">
      <c r="A199" s="22" t="s">
        <v>748</v>
      </c>
      <c r="B199" s="10" t="s">
        <v>26</v>
      </c>
      <c r="C199" s="23" t="s">
        <v>749</v>
      </c>
      <c r="D199" s="10"/>
      <c r="E199" s="10" t="s">
        <v>47</v>
      </c>
      <c r="F199" s="15">
        <v>1</v>
      </c>
      <c r="G199" s="11" t="s">
        <v>750</v>
      </c>
      <c r="H199" s="12">
        <v>1037653.970889764</v>
      </c>
      <c r="I199" s="12">
        <v>1037.653970889764</v>
      </c>
      <c r="J199" s="13" t="s">
        <v>30</v>
      </c>
      <c r="K199" s="13" t="s">
        <v>31</v>
      </c>
      <c r="L199" s="11" t="s">
        <v>751</v>
      </c>
      <c r="M199" s="10" t="s">
        <v>50</v>
      </c>
      <c r="N199" s="14">
        <v>43008</v>
      </c>
      <c r="O199" s="14">
        <v>42748</v>
      </c>
      <c r="P199" s="14"/>
      <c r="Q199" s="14" t="s">
        <v>105</v>
      </c>
      <c r="R199" s="10" t="s">
        <v>35</v>
      </c>
      <c r="S199" s="15" t="s">
        <v>748</v>
      </c>
      <c r="T199" s="15" t="s">
        <v>680</v>
      </c>
      <c r="U199" s="15" t="s">
        <v>106</v>
      </c>
      <c r="V199" s="11" t="s">
        <v>38</v>
      </c>
    </row>
    <row r="200" spans="1:22" ht="36" customHeight="1" x14ac:dyDescent="0.3">
      <c r="A200" s="22" t="s">
        <v>752</v>
      </c>
      <c r="B200" s="10" t="s">
        <v>26</v>
      </c>
      <c r="C200" s="23" t="s">
        <v>753</v>
      </c>
      <c r="D200" s="10"/>
      <c r="E200" s="10" t="s">
        <v>198</v>
      </c>
      <c r="F200" s="15">
        <v>1</v>
      </c>
      <c r="G200" s="11" t="s">
        <v>31</v>
      </c>
      <c r="H200" s="12">
        <v>521833.01</v>
      </c>
      <c r="I200" s="12">
        <v>521.83301000000006</v>
      </c>
      <c r="J200" s="13" t="s">
        <v>30</v>
      </c>
      <c r="K200" s="13" t="s">
        <v>31</v>
      </c>
      <c r="L200" s="11" t="s">
        <v>754</v>
      </c>
      <c r="M200" s="10" t="s">
        <v>33</v>
      </c>
      <c r="N200" s="14" t="s">
        <v>31</v>
      </c>
      <c r="O200" s="14">
        <v>43911</v>
      </c>
      <c r="P200" s="14"/>
      <c r="Q200" s="14">
        <v>0</v>
      </c>
      <c r="R200" s="10" t="s">
        <v>35</v>
      </c>
      <c r="S200" s="15" t="s">
        <v>752</v>
      </c>
      <c r="T200" s="15" t="s">
        <v>680</v>
      </c>
      <c r="U200" s="15" t="s">
        <v>37</v>
      </c>
      <c r="V200" s="11" t="s">
        <v>38</v>
      </c>
    </row>
    <row r="201" spans="1:22" ht="36" customHeight="1" x14ac:dyDescent="0.3">
      <c r="A201" s="22" t="s">
        <v>755</v>
      </c>
      <c r="B201" s="10" t="s">
        <v>26</v>
      </c>
      <c r="C201" s="23" t="s">
        <v>756</v>
      </c>
      <c r="D201" s="10"/>
      <c r="E201" s="10" t="s">
        <v>28</v>
      </c>
      <c r="F201" s="15">
        <v>1</v>
      </c>
      <c r="G201" s="11" t="s">
        <v>757</v>
      </c>
      <c r="H201" s="12">
        <v>634344.72863368737</v>
      </c>
      <c r="I201" s="12">
        <v>634.3447286336874</v>
      </c>
      <c r="J201" s="13" t="s">
        <v>30</v>
      </c>
      <c r="K201" s="13" t="s">
        <v>31</v>
      </c>
      <c r="L201" s="11" t="s">
        <v>758</v>
      </c>
      <c r="M201" s="10" t="s">
        <v>81</v>
      </c>
      <c r="N201" s="14">
        <v>43232</v>
      </c>
      <c r="O201" s="14">
        <v>43328</v>
      </c>
      <c r="P201" s="14"/>
      <c r="Q201" s="14" t="s">
        <v>105</v>
      </c>
      <c r="R201" s="10" t="s">
        <v>90</v>
      </c>
      <c r="S201" s="15" t="s">
        <v>755</v>
      </c>
      <c r="T201" s="15" t="s">
        <v>680</v>
      </c>
      <c r="U201" s="15" t="s">
        <v>37</v>
      </c>
      <c r="V201" s="11" t="s">
        <v>38</v>
      </c>
    </row>
    <row r="202" spans="1:22" ht="36" customHeight="1" x14ac:dyDescent="0.3">
      <c r="A202" s="22" t="s">
        <v>759</v>
      </c>
      <c r="B202" s="10" t="s">
        <v>26</v>
      </c>
      <c r="C202" s="23" t="s">
        <v>760</v>
      </c>
      <c r="D202" s="10"/>
      <c r="E202" s="10" t="s">
        <v>28</v>
      </c>
      <c r="F202" s="15"/>
      <c r="G202" s="11" t="s">
        <v>31</v>
      </c>
      <c r="H202" s="12">
        <v>0</v>
      </c>
      <c r="I202" s="12">
        <v>0</v>
      </c>
      <c r="J202" s="13" t="s">
        <v>30</v>
      </c>
      <c r="K202" s="13" t="s">
        <v>31</v>
      </c>
      <c r="L202" s="11" t="s">
        <v>761</v>
      </c>
      <c r="M202" s="10" t="s">
        <v>81</v>
      </c>
      <c r="N202" s="14" t="s">
        <v>31</v>
      </c>
      <c r="O202" s="14">
        <v>0</v>
      </c>
      <c r="P202" s="14"/>
      <c r="Q202" s="14" t="s">
        <v>31</v>
      </c>
      <c r="R202" s="10" t="s">
        <v>82</v>
      </c>
      <c r="S202" s="15" t="s">
        <v>759</v>
      </c>
      <c r="T202" s="15" t="s">
        <v>680</v>
      </c>
      <c r="U202" s="15" t="s">
        <v>37</v>
      </c>
      <c r="V202" s="11" t="s">
        <v>38</v>
      </c>
    </row>
    <row r="203" spans="1:22" ht="36" customHeight="1" x14ac:dyDescent="0.3">
      <c r="A203" s="22" t="s">
        <v>762</v>
      </c>
      <c r="B203" s="10" t="s">
        <v>26</v>
      </c>
      <c r="C203" s="23" t="s">
        <v>763</v>
      </c>
      <c r="D203" s="10"/>
      <c r="E203" s="10" t="s">
        <v>28</v>
      </c>
      <c r="F203" s="15">
        <v>1</v>
      </c>
      <c r="G203" s="11" t="s">
        <v>764</v>
      </c>
      <c r="H203" s="12">
        <v>152854.28000000003</v>
      </c>
      <c r="I203" s="12">
        <v>152.85428000000002</v>
      </c>
      <c r="J203" s="13" t="s">
        <v>30</v>
      </c>
      <c r="K203" s="13" t="s">
        <v>31</v>
      </c>
      <c r="L203" s="11" t="s">
        <v>765</v>
      </c>
      <c r="M203" s="10" t="s">
        <v>81</v>
      </c>
      <c r="N203" s="14">
        <v>43414</v>
      </c>
      <c r="O203" s="14">
        <v>43516</v>
      </c>
      <c r="P203" s="14"/>
      <c r="Q203" s="14" t="s">
        <v>105</v>
      </c>
      <c r="R203" s="10" t="s">
        <v>35</v>
      </c>
      <c r="S203" s="15" t="s">
        <v>762</v>
      </c>
      <c r="T203" s="15" t="s">
        <v>680</v>
      </c>
      <c r="U203" s="15" t="s">
        <v>106</v>
      </c>
      <c r="V203" s="11" t="s">
        <v>38</v>
      </c>
    </row>
    <row r="204" spans="1:22" ht="36" customHeight="1" x14ac:dyDescent="0.3">
      <c r="A204" s="22" t="s">
        <v>766</v>
      </c>
      <c r="B204" s="10" t="s">
        <v>26</v>
      </c>
      <c r="C204" s="23" t="s">
        <v>767</v>
      </c>
      <c r="D204" s="10"/>
      <c r="E204" s="10" t="s">
        <v>198</v>
      </c>
      <c r="F204" s="15">
        <v>1</v>
      </c>
      <c r="G204" s="11" t="s">
        <v>768</v>
      </c>
      <c r="H204" s="12">
        <v>55171.020000000004</v>
      </c>
      <c r="I204" s="12">
        <v>55.171020000000006</v>
      </c>
      <c r="J204" s="13" t="s">
        <v>30</v>
      </c>
      <c r="K204" s="13" t="s">
        <v>31</v>
      </c>
      <c r="L204" s="11" t="s">
        <v>769</v>
      </c>
      <c r="M204" s="10" t="s">
        <v>33</v>
      </c>
      <c r="N204" s="14">
        <v>42831</v>
      </c>
      <c r="O204" s="14">
        <v>43209</v>
      </c>
      <c r="P204" s="14"/>
      <c r="Q204" s="14" t="s">
        <v>770</v>
      </c>
      <c r="R204" s="10" t="s">
        <v>35</v>
      </c>
      <c r="S204" s="15" t="s">
        <v>766</v>
      </c>
      <c r="T204" s="15" t="s">
        <v>680</v>
      </c>
      <c r="U204" s="15" t="s">
        <v>106</v>
      </c>
      <c r="V204" s="11" t="s">
        <v>38</v>
      </c>
    </row>
    <row r="205" spans="1:22" ht="36" customHeight="1" x14ac:dyDescent="0.3">
      <c r="A205" s="16" t="s">
        <v>771</v>
      </c>
      <c r="B205" s="10" t="s">
        <v>138</v>
      </c>
      <c r="C205" s="23" t="s">
        <v>772</v>
      </c>
      <c r="D205" s="10"/>
      <c r="E205" s="10" t="s">
        <v>28</v>
      </c>
      <c r="F205" s="15">
        <v>1</v>
      </c>
      <c r="G205" s="11" t="s">
        <v>773</v>
      </c>
      <c r="H205" s="12">
        <v>521256.62018536759</v>
      </c>
      <c r="I205" s="12">
        <v>521.25662018536764</v>
      </c>
      <c r="J205" s="13" t="s">
        <v>30</v>
      </c>
      <c r="K205" s="13" t="s">
        <v>31</v>
      </c>
      <c r="L205" s="11" t="s">
        <v>774</v>
      </c>
      <c r="M205" s="10" t="s">
        <v>81</v>
      </c>
      <c r="N205" s="14">
        <v>43519</v>
      </c>
      <c r="O205" s="14">
        <v>43635</v>
      </c>
      <c r="P205" s="14"/>
      <c r="Q205" s="14" t="s">
        <v>105</v>
      </c>
      <c r="R205" s="10" t="s">
        <v>35</v>
      </c>
      <c r="S205" s="15" t="s">
        <v>771</v>
      </c>
      <c r="T205" s="15" t="s">
        <v>680</v>
      </c>
      <c r="U205" s="15" t="s">
        <v>106</v>
      </c>
      <c r="V205" s="11" t="s">
        <v>38</v>
      </c>
    </row>
    <row r="206" spans="1:22" ht="36" customHeight="1" x14ac:dyDescent="0.3">
      <c r="A206" s="16" t="s">
        <v>775</v>
      </c>
      <c r="B206" s="10" t="s">
        <v>138</v>
      </c>
      <c r="C206" s="23" t="s">
        <v>776</v>
      </c>
      <c r="D206" s="10"/>
      <c r="E206" s="10" t="s">
        <v>375</v>
      </c>
      <c r="F206" s="15">
        <v>1</v>
      </c>
      <c r="G206" s="11" t="s">
        <v>777</v>
      </c>
      <c r="H206" s="12">
        <v>247493.65000000002</v>
      </c>
      <c r="I206" s="12">
        <v>247.49365000000003</v>
      </c>
      <c r="J206" s="13" t="s">
        <v>30</v>
      </c>
      <c r="K206" s="13" t="s">
        <v>31</v>
      </c>
      <c r="L206" s="11" t="s">
        <v>778</v>
      </c>
      <c r="M206" s="10" t="s">
        <v>81</v>
      </c>
      <c r="N206" s="14">
        <v>43525</v>
      </c>
      <c r="O206" s="14">
        <v>43651</v>
      </c>
      <c r="P206" s="14"/>
      <c r="Q206" s="14" t="s">
        <v>105</v>
      </c>
      <c r="R206" s="10" t="s">
        <v>35</v>
      </c>
      <c r="S206" s="15" t="s">
        <v>775</v>
      </c>
      <c r="T206" s="15" t="s">
        <v>680</v>
      </c>
      <c r="U206" s="15" t="s">
        <v>106</v>
      </c>
      <c r="V206" s="11" t="s">
        <v>38</v>
      </c>
    </row>
    <row r="207" spans="1:22" ht="36" customHeight="1" x14ac:dyDescent="0.3">
      <c r="A207" s="16" t="s">
        <v>779</v>
      </c>
      <c r="B207" s="10" t="s">
        <v>26</v>
      </c>
      <c r="C207" s="23" t="s">
        <v>780</v>
      </c>
      <c r="D207" s="10"/>
      <c r="E207" s="10" t="s">
        <v>28</v>
      </c>
      <c r="F207" s="15"/>
      <c r="G207" s="11" t="s">
        <v>31</v>
      </c>
      <c r="H207" s="12">
        <v>0</v>
      </c>
      <c r="I207" s="12">
        <v>0</v>
      </c>
      <c r="J207" s="13" t="s">
        <v>30</v>
      </c>
      <c r="K207" s="13" t="s">
        <v>31</v>
      </c>
      <c r="L207" s="11" t="s">
        <v>781</v>
      </c>
      <c r="M207" s="10" t="s">
        <v>81</v>
      </c>
      <c r="N207" s="14" t="s">
        <v>31</v>
      </c>
      <c r="O207" s="14">
        <v>0</v>
      </c>
      <c r="P207" s="14"/>
      <c r="Q207" s="14" t="s">
        <v>31</v>
      </c>
      <c r="R207" s="10" t="s">
        <v>82</v>
      </c>
      <c r="S207" s="15" t="s">
        <v>779</v>
      </c>
      <c r="T207" s="15" t="s">
        <v>680</v>
      </c>
      <c r="U207" s="15" t="s">
        <v>37</v>
      </c>
      <c r="V207" s="11" t="s">
        <v>38</v>
      </c>
    </row>
    <row r="208" spans="1:22" ht="36" customHeight="1" x14ac:dyDescent="0.3">
      <c r="A208" s="16" t="s">
        <v>782</v>
      </c>
      <c r="B208" s="10" t="s">
        <v>26</v>
      </c>
      <c r="C208" s="23" t="s">
        <v>783</v>
      </c>
      <c r="D208" s="10"/>
      <c r="E208" s="10" t="s">
        <v>28</v>
      </c>
      <c r="F208" s="15"/>
      <c r="G208" s="11" t="s">
        <v>31</v>
      </c>
      <c r="H208" s="12">
        <v>0</v>
      </c>
      <c r="I208" s="12">
        <v>0</v>
      </c>
      <c r="J208" s="13" t="s">
        <v>30</v>
      </c>
      <c r="K208" s="13" t="s">
        <v>31</v>
      </c>
      <c r="L208" s="11" t="s">
        <v>784</v>
      </c>
      <c r="M208" s="10" t="s">
        <v>81</v>
      </c>
      <c r="N208" s="14" t="s">
        <v>31</v>
      </c>
      <c r="O208" s="14">
        <v>0</v>
      </c>
      <c r="P208" s="14"/>
      <c r="Q208" s="14" t="s">
        <v>31</v>
      </c>
      <c r="R208" s="10" t="s">
        <v>82</v>
      </c>
      <c r="S208" s="15" t="s">
        <v>782</v>
      </c>
      <c r="T208" s="15" t="s">
        <v>680</v>
      </c>
      <c r="U208" s="15" t="s">
        <v>37</v>
      </c>
      <c r="V208" s="11" t="s">
        <v>38</v>
      </c>
    </row>
    <row r="209" spans="1:22" ht="36" customHeight="1" x14ac:dyDescent="0.3">
      <c r="A209" s="16" t="s">
        <v>785</v>
      </c>
      <c r="B209" s="10" t="s">
        <v>26</v>
      </c>
      <c r="C209" s="23" t="s">
        <v>786</v>
      </c>
      <c r="D209" s="10"/>
      <c r="E209" s="10" t="s">
        <v>28</v>
      </c>
      <c r="F209" s="15">
        <v>1</v>
      </c>
      <c r="G209" s="11" t="s">
        <v>787</v>
      </c>
      <c r="H209" s="12">
        <v>1173395.5500000003</v>
      </c>
      <c r="I209" s="12">
        <v>1173.3955500000002</v>
      </c>
      <c r="J209" s="13" t="s">
        <v>30</v>
      </c>
      <c r="K209" s="13" t="s">
        <v>31</v>
      </c>
      <c r="L209" s="11" t="s">
        <v>788</v>
      </c>
      <c r="M209" s="10" t="s">
        <v>81</v>
      </c>
      <c r="N209" s="14">
        <v>43474</v>
      </c>
      <c r="O209" s="14">
        <v>43602</v>
      </c>
      <c r="P209" s="14"/>
      <c r="Q209" s="14" t="s">
        <v>105</v>
      </c>
      <c r="R209" s="10" t="s">
        <v>35</v>
      </c>
      <c r="S209" s="15" t="s">
        <v>785</v>
      </c>
      <c r="T209" s="15" t="s">
        <v>680</v>
      </c>
      <c r="U209" s="15" t="s">
        <v>37</v>
      </c>
      <c r="V209" s="11" t="s">
        <v>38</v>
      </c>
    </row>
    <row r="210" spans="1:22" ht="36" customHeight="1" x14ac:dyDescent="0.3">
      <c r="A210" s="16" t="s">
        <v>789</v>
      </c>
      <c r="B210" s="10" t="s">
        <v>26</v>
      </c>
      <c r="C210" s="23" t="s">
        <v>790</v>
      </c>
      <c r="D210" s="10"/>
      <c r="E210" s="10" t="s">
        <v>28</v>
      </c>
      <c r="F210" s="15">
        <v>1</v>
      </c>
      <c r="G210" s="11" t="s">
        <v>791</v>
      </c>
      <c r="H210" s="12">
        <v>393066.41</v>
      </c>
      <c r="I210" s="12">
        <v>393.06640999999996</v>
      </c>
      <c r="J210" s="13" t="s">
        <v>30</v>
      </c>
      <c r="K210" s="13" t="s">
        <v>31</v>
      </c>
      <c r="L210" s="11" t="s">
        <v>792</v>
      </c>
      <c r="M210" s="10" t="s">
        <v>81</v>
      </c>
      <c r="N210" s="14">
        <v>43549</v>
      </c>
      <c r="O210" s="14">
        <v>43753</v>
      </c>
      <c r="P210" s="14"/>
      <c r="Q210" s="14" t="s">
        <v>105</v>
      </c>
      <c r="R210" s="10" t="s">
        <v>35</v>
      </c>
      <c r="S210" s="15" t="s">
        <v>789</v>
      </c>
      <c r="T210" s="15" t="s">
        <v>680</v>
      </c>
      <c r="U210" s="15" t="s">
        <v>37</v>
      </c>
      <c r="V210" s="11" t="s">
        <v>38</v>
      </c>
    </row>
    <row r="211" spans="1:22" ht="36" customHeight="1" x14ac:dyDescent="0.3">
      <c r="A211" s="16" t="s">
        <v>793</v>
      </c>
      <c r="B211" s="10" t="s">
        <v>26</v>
      </c>
      <c r="C211" s="23" t="s">
        <v>794</v>
      </c>
      <c r="D211" s="10"/>
      <c r="E211" s="10" t="s">
        <v>28</v>
      </c>
      <c r="F211" s="15">
        <v>1</v>
      </c>
      <c r="G211" s="11" t="s">
        <v>795</v>
      </c>
      <c r="H211" s="12">
        <v>241868.13</v>
      </c>
      <c r="I211" s="12">
        <v>241.86813000000001</v>
      </c>
      <c r="J211" s="13" t="s">
        <v>30</v>
      </c>
      <c r="K211" s="13" t="s">
        <v>31</v>
      </c>
      <c r="L211" s="11" t="s">
        <v>796</v>
      </c>
      <c r="M211" s="10" t="s">
        <v>81</v>
      </c>
      <c r="N211" s="14" t="s">
        <v>31</v>
      </c>
      <c r="O211" s="14">
        <v>44000</v>
      </c>
      <c r="P211" s="14"/>
      <c r="Q211" s="14" t="s">
        <v>105</v>
      </c>
      <c r="R211" s="10" t="s">
        <v>35</v>
      </c>
      <c r="S211" s="15" t="s">
        <v>793</v>
      </c>
      <c r="T211" s="15" t="s">
        <v>680</v>
      </c>
      <c r="U211" s="15" t="s">
        <v>106</v>
      </c>
      <c r="V211" s="11" t="s">
        <v>38</v>
      </c>
    </row>
    <row r="212" spans="1:22" ht="36" customHeight="1" x14ac:dyDescent="0.3">
      <c r="A212" s="16" t="s">
        <v>797</v>
      </c>
      <c r="B212" s="10" t="s">
        <v>26</v>
      </c>
      <c r="C212" s="23" t="s">
        <v>798</v>
      </c>
      <c r="D212" s="10" t="s">
        <v>1459</v>
      </c>
      <c r="E212" s="10" t="s">
        <v>198</v>
      </c>
      <c r="F212" s="15">
        <v>6</v>
      </c>
      <c r="G212" s="11">
        <v>0</v>
      </c>
      <c r="H212" s="12">
        <v>1186831.1700000011</v>
      </c>
      <c r="I212" s="12">
        <v>1186.8311700000011</v>
      </c>
      <c r="J212" s="13" t="s">
        <v>30</v>
      </c>
      <c r="K212" s="13" t="s">
        <v>31</v>
      </c>
      <c r="L212" s="11" t="s">
        <v>799</v>
      </c>
      <c r="M212" s="10" t="s">
        <v>33</v>
      </c>
      <c r="N212" s="14">
        <v>0</v>
      </c>
      <c r="O212" s="14">
        <v>0</v>
      </c>
      <c r="P212" s="14" t="s">
        <v>800</v>
      </c>
      <c r="Q212" s="14" t="s">
        <v>31</v>
      </c>
      <c r="R212" s="10" t="s">
        <v>35</v>
      </c>
      <c r="S212" s="15" t="s">
        <v>797</v>
      </c>
      <c r="T212" s="15" t="s">
        <v>680</v>
      </c>
      <c r="U212" s="15" t="s">
        <v>37</v>
      </c>
      <c r="V212" s="11" t="s">
        <v>38</v>
      </c>
    </row>
    <row r="213" spans="1:22" ht="36" customHeight="1" x14ac:dyDescent="0.3">
      <c r="A213" s="16" t="s">
        <v>801</v>
      </c>
      <c r="B213" s="10" t="s">
        <v>26</v>
      </c>
      <c r="C213" s="23" t="s">
        <v>802</v>
      </c>
      <c r="D213" s="10"/>
      <c r="E213" s="10" t="s">
        <v>28</v>
      </c>
      <c r="F213" s="15">
        <v>1</v>
      </c>
      <c r="G213" s="11">
        <v>0</v>
      </c>
      <c r="H213" s="12">
        <v>0</v>
      </c>
      <c r="I213" s="12">
        <v>0</v>
      </c>
      <c r="J213" s="13" t="s">
        <v>30</v>
      </c>
      <c r="K213" s="13" t="s">
        <v>31</v>
      </c>
      <c r="L213" s="11" t="s">
        <v>803</v>
      </c>
      <c r="M213" s="10" t="s">
        <v>81</v>
      </c>
      <c r="N213" s="14">
        <v>0</v>
      </c>
      <c r="O213" s="14">
        <v>0</v>
      </c>
      <c r="P213" s="14"/>
      <c r="Q213" s="14" t="s">
        <v>31</v>
      </c>
      <c r="R213" s="10" t="s">
        <v>82</v>
      </c>
      <c r="S213" s="15" t="s">
        <v>801</v>
      </c>
      <c r="T213" s="15" t="s">
        <v>680</v>
      </c>
      <c r="U213" s="15" t="s">
        <v>37</v>
      </c>
      <c r="V213" s="11" t="s">
        <v>38</v>
      </c>
    </row>
    <row r="214" spans="1:22" ht="15" customHeight="1" x14ac:dyDescent="0.3">
      <c r="A214" s="112" t="s">
        <v>264</v>
      </c>
      <c r="B214" s="113"/>
      <c r="C214" s="113"/>
      <c r="D214" s="113"/>
      <c r="E214" s="113"/>
      <c r="F214" s="113"/>
      <c r="G214" s="114"/>
      <c r="H214" s="18">
        <f>SUM(H184:H213)</f>
        <v>7995216.5100980923</v>
      </c>
      <c r="I214" s="18">
        <f>SUM(I184:I213)</f>
        <v>7995.2165100980928</v>
      </c>
      <c r="J214" s="18">
        <f>I214-K214</f>
        <v>7995.2165100980928</v>
      </c>
      <c r="K214" s="18">
        <f>I195</f>
        <v>0</v>
      </c>
      <c r="L214" s="19"/>
      <c r="M214" s="19"/>
      <c r="N214" s="19"/>
      <c r="O214" s="19"/>
      <c r="P214" s="19"/>
      <c r="Q214" s="20"/>
      <c r="R214" s="20"/>
      <c r="S214" s="20"/>
      <c r="T214" s="20"/>
      <c r="U214" s="20"/>
      <c r="V214" s="20"/>
    </row>
    <row r="215" spans="1:22" ht="15" customHeight="1" x14ac:dyDescent="0.3">
      <c r="A215" s="1">
        <v>4</v>
      </c>
      <c r="B215" s="115" t="s">
        <v>804</v>
      </c>
      <c r="C215" s="116"/>
      <c r="D215" s="11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5"/>
      <c r="R215" s="5"/>
      <c r="S215" s="5"/>
      <c r="T215" s="5"/>
      <c r="U215" s="5"/>
      <c r="V215" s="5"/>
    </row>
    <row r="216" spans="1:22" ht="36" customHeight="1" x14ac:dyDescent="0.3">
      <c r="A216" s="9" t="s">
        <v>805</v>
      </c>
      <c r="B216" s="10" t="s">
        <v>26</v>
      </c>
      <c r="C216" s="23" t="s">
        <v>806</v>
      </c>
      <c r="D216" s="10"/>
      <c r="E216" s="10" t="s">
        <v>807</v>
      </c>
      <c r="F216" s="15">
        <v>1</v>
      </c>
      <c r="G216" s="11" t="s">
        <v>808</v>
      </c>
      <c r="H216" s="12">
        <v>12831449.850232808</v>
      </c>
      <c r="I216" s="12">
        <v>12831.449850232808</v>
      </c>
      <c r="J216" s="13" t="s">
        <v>30</v>
      </c>
      <c r="K216" s="13" t="s">
        <v>31</v>
      </c>
      <c r="L216" s="11" t="s">
        <v>809</v>
      </c>
      <c r="M216" s="10" t="s">
        <v>33</v>
      </c>
      <c r="N216" s="14">
        <v>41537</v>
      </c>
      <c r="O216" s="14">
        <v>41865</v>
      </c>
      <c r="P216" s="14"/>
      <c r="Q216" s="14" t="s">
        <v>810</v>
      </c>
      <c r="R216" s="10" t="s">
        <v>90</v>
      </c>
      <c r="S216" s="15" t="s">
        <v>811</v>
      </c>
      <c r="T216" s="15" t="s">
        <v>804</v>
      </c>
      <c r="U216" s="15" t="s">
        <v>377</v>
      </c>
      <c r="V216" s="11" t="s">
        <v>38</v>
      </c>
    </row>
    <row r="217" spans="1:22" ht="36" customHeight="1" x14ac:dyDescent="0.3">
      <c r="A217" s="22" t="s">
        <v>812</v>
      </c>
      <c r="B217" s="10" t="s">
        <v>26</v>
      </c>
      <c r="C217" s="23" t="s">
        <v>813</v>
      </c>
      <c r="D217" s="10"/>
      <c r="E217" s="10" t="s">
        <v>807</v>
      </c>
      <c r="F217" s="15">
        <v>1</v>
      </c>
      <c r="G217" s="11" t="s">
        <v>814</v>
      </c>
      <c r="H217" s="12">
        <v>7733729.4199999999</v>
      </c>
      <c r="I217" s="12">
        <v>7733.7294199999997</v>
      </c>
      <c r="J217" s="13" t="s">
        <v>30</v>
      </c>
      <c r="K217" s="13" t="s">
        <v>31</v>
      </c>
      <c r="L217" s="11" t="s">
        <v>815</v>
      </c>
      <c r="M217" s="10" t="s">
        <v>33</v>
      </c>
      <c r="N217" s="14">
        <v>41709</v>
      </c>
      <c r="O217" s="14">
        <v>42198</v>
      </c>
      <c r="P217" s="14"/>
      <c r="Q217" s="14" t="s">
        <v>816</v>
      </c>
      <c r="R217" s="10" t="s">
        <v>35</v>
      </c>
      <c r="S217" s="15" t="s">
        <v>817</v>
      </c>
      <c r="T217" s="15" t="s">
        <v>804</v>
      </c>
      <c r="U217" s="15" t="s">
        <v>377</v>
      </c>
      <c r="V217" s="11" t="s">
        <v>38</v>
      </c>
    </row>
    <row r="218" spans="1:22" ht="36" customHeight="1" x14ac:dyDescent="0.3">
      <c r="A218" s="22" t="s">
        <v>818</v>
      </c>
      <c r="B218" s="10" t="s">
        <v>26</v>
      </c>
      <c r="C218" s="23" t="s">
        <v>819</v>
      </c>
      <c r="D218" s="10"/>
      <c r="E218" s="10" t="s">
        <v>807</v>
      </c>
      <c r="F218" s="15">
        <v>1</v>
      </c>
      <c r="G218" s="11" t="s">
        <v>820</v>
      </c>
      <c r="H218" s="12">
        <v>206374.60018536751</v>
      </c>
      <c r="I218" s="12">
        <v>206.37460018536751</v>
      </c>
      <c r="J218" s="13" t="s">
        <v>30</v>
      </c>
      <c r="K218" s="13" t="s">
        <v>31</v>
      </c>
      <c r="L218" s="11" t="s">
        <v>821</v>
      </c>
      <c r="M218" s="10" t="s">
        <v>81</v>
      </c>
      <c r="N218" s="14">
        <v>41971</v>
      </c>
      <c r="O218" s="14">
        <v>42419</v>
      </c>
      <c r="P218" s="14"/>
      <c r="Q218" s="14" t="s">
        <v>822</v>
      </c>
      <c r="R218" s="10" t="s">
        <v>35</v>
      </c>
      <c r="S218" s="15" t="s">
        <v>823</v>
      </c>
      <c r="T218" s="15" t="s">
        <v>804</v>
      </c>
      <c r="U218" s="15" t="s">
        <v>84</v>
      </c>
      <c r="V218" s="11" t="s">
        <v>38</v>
      </c>
    </row>
    <row r="219" spans="1:22" ht="36" customHeight="1" x14ac:dyDescent="0.3">
      <c r="A219" s="22" t="s">
        <v>824</v>
      </c>
      <c r="B219" s="10" t="s">
        <v>26</v>
      </c>
      <c r="C219" s="23" t="s">
        <v>825</v>
      </c>
      <c r="D219" s="10"/>
      <c r="E219" s="10" t="s">
        <v>807</v>
      </c>
      <c r="F219" s="15">
        <v>1</v>
      </c>
      <c r="G219" s="11" t="s">
        <v>826</v>
      </c>
      <c r="H219" s="12">
        <v>455153.94999999995</v>
      </c>
      <c r="I219" s="12">
        <v>455.15394999999995</v>
      </c>
      <c r="J219" s="13" t="s">
        <v>30</v>
      </c>
      <c r="K219" s="13" t="s">
        <v>31</v>
      </c>
      <c r="L219" s="11" t="s">
        <v>827</v>
      </c>
      <c r="M219" s="10" t="s">
        <v>81</v>
      </c>
      <c r="N219" s="14">
        <v>42020</v>
      </c>
      <c r="O219" s="14">
        <v>42551</v>
      </c>
      <c r="P219" s="14"/>
      <c r="Q219" s="14" t="s">
        <v>828</v>
      </c>
      <c r="R219" s="10" t="s">
        <v>35</v>
      </c>
      <c r="S219" s="15" t="s">
        <v>829</v>
      </c>
      <c r="T219" s="15" t="s">
        <v>804</v>
      </c>
      <c r="U219" s="15" t="s">
        <v>84</v>
      </c>
      <c r="V219" s="11" t="s">
        <v>38</v>
      </c>
    </row>
    <row r="220" spans="1:22" ht="36" customHeight="1" x14ac:dyDescent="0.3">
      <c r="A220" s="22" t="s">
        <v>830</v>
      </c>
      <c r="B220" s="10" t="s">
        <v>26</v>
      </c>
      <c r="C220" s="23" t="s">
        <v>831</v>
      </c>
      <c r="D220" s="10"/>
      <c r="E220" s="10" t="s">
        <v>807</v>
      </c>
      <c r="F220" s="15">
        <v>2</v>
      </c>
      <c r="G220" s="11" t="s">
        <v>832</v>
      </c>
      <c r="H220" s="12">
        <v>742663.38018536754</v>
      </c>
      <c r="I220" s="12">
        <v>742.66338018536749</v>
      </c>
      <c r="J220" s="13" t="s">
        <v>30</v>
      </c>
      <c r="K220" s="13" t="s">
        <v>31</v>
      </c>
      <c r="L220" s="11" t="s">
        <v>833</v>
      </c>
      <c r="M220" s="10" t="s">
        <v>33</v>
      </c>
      <c r="N220" s="14">
        <v>41718</v>
      </c>
      <c r="O220" s="14">
        <v>42443</v>
      </c>
      <c r="P220" s="14"/>
      <c r="Q220" s="14" t="s">
        <v>834</v>
      </c>
      <c r="R220" s="10" t="s">
        <v>35</v>
      </c>
      <c r="S220" s="15" t="s">
        <v>835</v>
      </c>
      <c r="T220" s="15" t="s">
        <v>804</v>
      </c>
      <c r="U220" s="15" t="s">
        <v>37</v>
      </c>
      <c r="V220" s="11" t="s">
        <v>38</v>
      </c>
    </row>
    <row r="221" spans="1:22" ht="36" customHeight="1" x14ac:dyDescent="0.3">
      <c r="A221" s="22" t="s">
        <v>836</v>
      </c>
      <c r="B221" s="10" t="s">
        <v>26</v>
      </c>
      <c r="C221" s="23" t="s">
        <v>837</v>
      </c>
      <c r="D221" s="10"/>
      <c r="E221" s="10" t="s">
        <v>807</v>
      </c>
      <c r="F221" s="15">
        <v>1</v>
      </c>
      <c r="G221" s="11" t="s">
        <v>838</v>
      </c>
      <c r="H221" s="12">
        <v>1165396.3599999999</v>
      </c>
      <c r="I221" s="12">
        <v>1165.39636</v>
      </c>
      <c r="J221" s="13" t="s">
        <v>30</v>
      </c>
      <c r="K221" s="13" t="s">
        <v>31</v>
      </c>
      <c r="L221" s="11" t="s">
        <v>839</v>
      </c>
      <c r="M221" s="10" t="s">
        <v>33</v>
      </c>
      <c r="N221" s="14">
        <v>41865</v>
      </c>
      <c r="O221" s="14">
        <v>42551</v>
      </c>
      <c r="P221" s="14"/>
      <c r="Q221" s="14" t="s">
        <v>840</v>
      </c>
      <c r="R221" s="10" t="s">
        <v>35</v>
      </c>
      <c r="S221" s="15" t="s">
        <v>841</v>
      </c>
      <c r="T221" s="15" t="s">
        <v>804</v>
      </c>
      <c r="U221" s="15" t="s">
        <v>37</v>
      </c>
      <c r="V221" s="11" t="s">
        <v>38</v>
      </c>
    </row>
    <row r="222" spans="1:22" ht="36" customHeight="1" x14ac:dyDescent="0.3">
      <c r="A222" s="22" t="s">
        <v>842</v>
      </c>
      <c r="B222" s="10" t="s">
        <v>26</v>
      </c>
      <c r="C222" s="23" t="s">
        <v>843</v>
      </c>
      <c r="D222" s="10"/>
      <c r="E222" s="10" t="s">
        <v>426</v>
      </c>
      <c r="F222" s="15">
        <v>1</v>
      </c>
      <c r="G222" s="11" t="s">
        <v>844</v>
      </c>
      <c r="H222" s="12">
        <v>118768.79999999999</v>
      </c>
      <c r="I222" s="12">
        <v>118.76879999999998</v>
      </c>
      <c r="J222" s="13" t="s">
        <v>30</v>
      </c>
      <c r="K222" s="13" t="s">
        <v>31</v>
      </c>
      <c r="L222" s="11" t="s">
        <v>845</v>
      </c>
      <c r="M222" s="10" t="s">
        <v>33</v>
      </c>
      <c r="N222" s="14">
        <v>41718</v>
      </c>
      <c r="O222" s="14">
        <v>42090</v>
      </c>
      <c r="P222" s="14"/>
      <c r="Q222" s="14" t="s">
        <v>846</v>
      </c>
      <c r="R222" s="10" t="s">
        <v>35</v>
      </c>
      <c r="S222" s="15" t="s">
        <v>847</v>
      </c>
      <c r="T222" s="15" t="s">
        <v>804</v>
      </c>
      <c r="U222" s="15" t="s">
        <v>106</v>
      </c>
      <c r="V222" s="11" t="s">
        <v>38</v>
      </c>
    </row>
    <row r="223" spans="1:22" ht="36" customHeight="1" x14ac:dyDescent="0.3">
      <c r="A223" s="22" t="s">
        <v>848</v>
      </c>
      <c r="B223" s="10" t="s">
        <v>133</v>
      </c>
      <c r="C223" s="23" t="s">
        <v>849</v>
      </c>
      <c r="D223" s="10"/>
      <c r="E223" s="10" t="s">
        <v>426</v>
      </c>
      <c r="F223" s="15">
        <v>1</v>
      </c>
      <c r="G223" s="11" t="s">
        <v>850</v>
      </c>
      <c r="H223" s="12">
        <v>55726.54</v>
      </c>
      <c r="I223" s="12">
        <v>55.72654</v>
      </c>
      <c r="J223" s="13" t="s">
        <v>30</v>
      </c>
      <c r="K223" s="13" t="s">
        <v>31</v>
      </c>
      <c r="L223" s="11" t="s">
        <v>851</v>
      </c>
      <c r="M223" s="10" t="s">
        <v>81</v>
      </c>
      <c r="N223" s="14">
        <v>41891</v>
      </c>
      <c r="O223" s="14">
        <v>42353</v>
      </c>
      <c r="P223" s="14"/>
      <c r="Q223" s="14" t="s">
        <v>852</v>
      </c>
      <c r="R223" s="10" t="s">
        <v>35</v>
      </c>
      <c r="S223" s="15" t="s">
        <v>853</v>
      </c>
      <c r="T223" s="15" t="s">
        <v>804</v>
      </c>
      <c r="U223" s="15" t="s">
        <v>106</v>
      </c>
      <c r="V223" s="11" t="s">
        <v>38</v>
      </c>
    </row>
    <row r="224" spans="1:22" ht="36" customHeight="1" x14ac:dyDescent="0.3">
      <c r="A224" s="22" t="s">
        <v>854</v>
      </c>
      <c r="B224" s="10" t="s">
        <v>133</v>
      </c>
      <c r="C224" s="23" t="s">
        <v>855</v>
      </c>
      <c r="D224" s="10"/>
      <c r="E224" s="10" t="s">
        <v>807</v>
      </c>
      <c r="F224" s="15">
        <v>1</v>
      </c>
      <c r="G224" s="11" t="s">
        <v>856</v>
      </c>
      <c r="H224" s="12">
        <v>259314.41</v>
      </c>
      <c r="I224" s="12">
        <v>259.31441000000001</v>
      </c>
      <c r="J224" s="13" t="s">
        <v>30</v>
      </c>
      <c r="K224" s="13" t="s">
        <v>31</v>
      </c>
      <c r="L224" s="11" t="s">
        <v>857</v>
      </c>
      <c r="M224" s="10" t="s">
        <v>81</v>
      </c>
      <c r="N224" s="14">
        <v>41913</v>
      </c>
      <c r="O224" s="14">
        <v>42598</v>
      </c>
      <c r="P224" s="14"/>
      <c r="Q224" s="14" t="s">
        <v>858</v>
      </c>
      <c r="R224" s="10" t="s">
        <v>35</v>
      </c>
      <c r="S224" s="15" t="s">
        <v>859</v>
      </c>
      <c r="T224" s="15" t="s">
        <v>804</v>
      </c>
      <c r="U224" s="15" t="s">
        <v>106</v>
      </c>
      <c r="V224" s="11" t="s">
        <v>38</v>
      </c>
    </row>
    <row r="225" spans="1:22" ht="36" customHeight="1" x14ac:dyDescent="0.3">
      <c r="A225" s="22" t="s">
        <v>860</v>
      </c>
      <c r="B225" s="10" t="s">
        <v>26</v>
      </c>
      <c r="C225" s="23" t="s">
        <v>861</v>
      </c>
      <c r="D225" s="10"/>
      <c r="E225" s="10" t="s">
        <v>426</v>
      </c>
      <c r="F225" s="15">
        <v>1</v>
      </c>
      <c r="G225" s="11" t="s">
        <v>862</v>
      </c>
      <c r="H225" s="12">
        <v>99485.61</v>
      </c>
      <c r="I225" s="12">
        <v>99.485609999999994</v>
      </c>
      <c r="J225" s="13" t="s">
        <v>30</v>
      </c>
      <c r="K225" s="13" t="s">
        <v>31</v>
      </c>
      <c r="L225" s="11" t="s">
        <v>863</v>
      </c>
      <c r="M225" s="10" t="s">
        <v>33</v>
      </c>
      <c r="N225" s="14">
        <v>42671</v>
      </c>
      <c r="O225" s="14">
        <v>42930</v>
      </c>
      <c r="P225" s="14"/>
      <c r="Q225" s="14" t="s">
        <v>864</v>
      </c>
      <c r="R225" s="10" t="s">
        <v>35</v>
      </c>
      <c r="S225" s="15" t="s">
        <v>860</v>
      </c>
      <c r="T225" s="15" t="s">
        <v>804</v>
      </c>
      <c r="U225" s="15" t="s">
        <v>37</v>
      </c>
      <c r="V225" s="11" t="s">
        <v>38</v>
      </c>
    </row>
    <row r="226" spans="1:22" ht="36" customHeight="1" x14ac:dyDescent="0.3">
      <c r="A226" s="22" t="s">
        <v>865</v>
      </c>
      <c r="B226" s="10" t="s">
        <v>26</v>
      </c>
      <c r="C226" s="23" t="s">
        <v>866</v>
      </c>
      <c r="D226" s="10"/>
      <c r="E226" s="10" t="s">
        <v>198</v>
      </c>
      <c r="F226" s="15">
        <v>1</v>
      </c>
      <c r="G226" s="11" t="s">
        <v>867</v>
      </c>
      <c r="H226" s="12">
        <v>321106.68838016136</v>
      </c>
      <c r="I226" s="12">
        <v>321.10668838016136</v>
      </c>
      <c r="J226" s="13" t="s">
        <v>30</v>
      </c>
      <c r="K226" s="13" t="s">
        <v>31</v>
      </c>
      <c r="L226" s="11" t="s">
        <v>868</v>
      </c>
      <c r="M226" s="10" t="s">
        <v>33</v>
      </c>
      <c r="N226" s="14" t="s">
        <v>219</v>
      </c>
      <c r="O226" s="14">
        <v>42788</v>
      </c>
      <c r="P226" s="14"/>
      <c r="Q226" s="14" t="s">
        <v>869</v>
      </c>
      <c r="R226" s="10" t="s">
        <v>90</v>
      </c>
      <c r="S226" s="15" t="s">
        <v>865</v>
      </c>
      <c r="T226" s="15" t="s">
        <v>804</v>
      </c>
      <c r="U226" s="15" t="s">
        <v>870</v>
      </c>
      <c r="V226" s="11" t="s">
        <v>38</v>
      </c>
    </row>
    <row r="227" spans="1:22" ht="36" customHeight="1" x14ac:dyDescent="0.3">
      <c r="A227" s="22" t="s">
        <v>871</v>
      </c>
      <c r="B227" s="10" t="s">
        <v>26</v>
      </c>
      <c r="C227" s="23" t="s">
        <v>872</v>
      </c>
      <c r="D227" s="10"/>
      <c r="E227" s="10" t="s">
        <v>807</v>
      </c>
      <c r="F227" s="15">
        <v>2</v>
      </c>
      <c r="G227" s="11" t="s">
        <v>873</v>
      </c>
      <c r="H227" s="12">
        <v>1538176.4101853676</v>
      </c>
      <c r="I227" s="12">
        <v>1538.1764101853676</v>
      </c>
      <c r="J227" s="13" t="s">
        <v>30</v>
      </c>
      <c r="K227" s="13" t="s">
        <v>31</v>
      </c>
      <c r="L227" s="11" t="s">
        <v>874</v>
      </c>
      <c r="M227" s="10" t="s">
        <v>33</v>
      </c>
      <c r="N227" s="14">
        <v>41718</v>
      </c>
      <c r="O227" s="14">
        <v>42240</v>
      </c>
      <c r="P227" s="14"/>
      <c r="Q227" s="14" t="s">
        <v>875</v>
      </c>
      <c r="R227" s="10" t="s">
        <v>35</v>
      </c>
      <c r="S227" s="15" t="s">
        <v>871</v>
      </c>
      <c r="T227" s="15" t="s">
        <v>804</v>
      </c>
      <c r="U227" s="15" t="s">
        <v>37</v>
      </c>
      <c r="V227" s="11" t="s">
        <v>38</v>
      </c>
    </row>
    <row r="228" spans="1:22" ht="36" customHeight="1" x14ac:dyDescent="0.3">
      <c r="A228" s="16" t="s">
        <v>876</v>
      </c>
      <c r="B228" s="10" t="s">
        <v>26</v>
      </c>
      <c r="C228" s="23" t="s">
        <v>877</v>
      </c>
      <c r="D228" s="10"/>
      <c r="E228" s="10" t="s">
        <v>807</v>
      </c>
      <c r="F228" s="15">
        <v>1</v>
      </c>
      <c r="G228" s="11" t="s">
        <v>878</v>
      </c>
      <c r="H228" s="12">
        <v>775851.78018536745</v>
      </c>
      <c r="I228" s="12">
        <v>775.85178018536749</v>
      </c>
      <c r="J228" s="13" t="s">
        <v>30</v>
      </c>
      <c r="K228" s="13" t="s">
        <v>31</v>
      </c>
      <c r="L228" s="11" t="s">
        <v>879</v>
      </c>
      <c r="M228" s="10" t="s">
        <v>81</v>
      </c>
      <c r="N228" s="14">
        <v>42109</v>
      </c>
      <c r="O228" s="14">
        <v>42900</v>
      </c>
      <c r="P228" s="14"/>
      <c r="Q228" s="14" t="s">
        <v>105</v>
      </c>
      <c r="R228" s="10" t="s">
        <v>35</v>
      </c>
      <c r="S228" s="15" t="s">
        <v>876</v>
      </c>
      <c r="T228" s="15" t="s">
        <v>804</v>
      </c>
      <c r="U228" s="15" t="s">
        <v>37</v>
      </c>
      <c r="V228" s="11" t="s">
        <v>38</v>
      </c>
    </row>
    <row r="229" spans="1:22" ht="36" customHeight="1" x14ac:dyDescent="0.3">
      <c r="A229" s="16" t="s">
        <v>880</v>
      </c>
      <c r="B229" s="10" t="s">
        <v>26</v>
      </c>
      <c r="C229" s="23" t="s">
        <v>881</v>
      </c>
      <c r="D229" s="10"/>
      <c r="E229" s="10" t="s">
        <v>807</v>
      </c>
      <c r="F229" s="15">
        <v>1</v>
      </c>
      <c r="G229" s="11" t="s">
        <v>882</v>
      </c>
      <c r="H229" s="12">
        <v>562906.10018536751</v>
      </c>
      <c r="I229" s="12">
        <v>562.90610018536756</v>
      </c>
      <c r="J229" s="13" t="s">
        <v>30</v>
      </c>
      <c r="K229" s="13" t="s">
        <v>31</v>
      </c>
      <c r="L229" s="11" t="s">
        <v>883</v>
      </c>
      <c r="M229" s="10" t="s">
        <v>81</v>
      </c>
      <c r="N229" s="14">
        <v>42508</v>
      </c>
      <c r="O229" s="14">
        <v>42948</v>
      </c>
      <c r="P229" s="14"/>
      <c r="Q229" s="14" t="s">
        <v>105</v>
      </c>
      <c r="R229" s="10" t="s">
        <v>35</v>
      </c>
      <c r="S229" s="15" t="s">
        <v>880</v>
      </c>
      <c r="T229" s="15" t="s">
        <v>804</v>
      </c>
      <c r="U229" s="15" t="s">
        <v>37</v>
      </c>
      <c r="V229" s="11" t="s">
        <v>38</v>
      </c>
    </row>
    <row r="230" spans="1:22" ht="36" customHeight="1" x14ac:dyDescent="0.3">
      <c r="A230" s="16" t="s">
        <v>884</v>
      </c>
      <c r="B230" s="10" t="s">
        <v>138</v>
      </c>
      <c r="C230" s="23" t="s">
        <v>885</v>
      </c>
      <c r="D230" s="10"/>
      <c r="E230" s="10" t="s">
        <v>426</v>
      </c>
      <c r="F230" s="15">
        <v>1</v>
      </c>
      <c r="G230" s="11" t="s">
        <v>886</v>
      </c>
      <c r="H230" s="12">
        <v>89866.15</v>
      </c>
      <c r="I230" s="12">
        <v>89.86614999999999</v>
      </c>
      <c r="J230" s="13" t="s">
        <v>30</v>
      </c>
      <c r="K230" s="13" t="s">
        <v>31</v>
      </c>
      <c r="L230" s="11" t="s">
        <v>887</v>
      </c>
      <c r="M230" s="10" t="s">
        <v>81</v>
      </c>
      <c r="N230" s="14">
        <v>41843</v>
      </c>
      <c r="O230" s="14">
        <v>42167</v>
      </c>
      <c r="P230" s="14"/>
      <c r="Q230" s="14" t="s">
        <v>888</v>
      </c>
      <c r="R230" s="10" t="s">
        <v>35</v>
      </c>
      <c r="S230" s="15" t="s">
        <v>884</v>
      </c>
      <c r="T230" s="15" t="s">
        <v>804</v>
      </c>
      <c r="U230" s="15" t="s">
        <v>106</v>
      </c>
      <c r="V230" s="11" t="s">
        <v>38</v>
      </c>
    </row>
    <row r="231" spans="1:22" ht="36" customHeight="1" x14ac:dyDescent="0.3">
      <c r="A231" s="22" t="s">
        <v>889</v>
      </c>
      <c r="B231" s="10" t="s">
        <v>138</v>
      </c>
      <c r="C231" s="23" t="s">
        <v>890</v>
      </c>
      <c r="D231" s="10"/>
      <c r="E231" s="10" t="s">
        <v>807</v>
      </c>
      <c r="F231" s="15">
        <v>1</v>
      </c>
      <c r="G231" s="11" t="s">
        <v>891</v>
      </c>
      <c r="H231" s="12">
        <v>805872.3008712274</v>
      </c>
      <c r="I231" s="12">
        <v>805.87230087122737</v>
      </c>
      <c r="J231" s="13" t="s">
        <v>30</v>
      </c>
      <c r="K231" s="13" t="s">
        <v>31</v>
      </c>
      <c r="L231" s="11" t="s">
        <v>892</v>
      </c>
      <c r="M231" s="10" t="s">
        <v>33</v>
      </c>
      <c r="N231" s="14">
        <v>42116</v>
      </c>
      <c r="O231" s="14">
        <v>42801</v>
      </c>
      <c r="P231" s="14"/>
      <c r="Q231" s="14" t="s">
        <v>893</v>
      </c>
      <c r="R231" s="10" t="s">
        <v>35</v>
      </c>
      <c r="S231" s="15" t="s">
        <v>889</v>
      </c>
      <c r="T231" s="15" t="s">
        <v>804</v>
      </c>
      <c r="U231" s="15" t="s">
        <v>106</v>
      </c>
      <c r="V231" s="11" t="s">
        <v>38</v>
      </c>
    </row>
    <row r="232" spans="1:22" ht="36" customHeight="1" x14ac:dyDescent="0.3">
      <c r="A232" s="22" t="s">
        <v>894</v>
      </c>
      <c r="B232" s="10" t="s">
        <v>26</v>
      </c>
      <c r="C232" s="23" t="s">
        <v>895</v>
      </c>
      <c r="D232" s="10"/>
      <c r="E232" s="10" t="s">
        <v>426</v>
      </c>
      <c r="F232" s="15">
        <v>1</v>
      </c>
      <c r="G232" s="11" t="s">
        <v>896</v>
      </c>
      <c r="H232" s="12">
        <v>62267.5</v>
      </c>
      <c r="I232" s="12">
        <v>62.267499999999998</v>
      </c>
      <c r="J232" s="13" t="s">
        <v>30</v>
      </c>
      <c r="K232" s="13" t="s">
        <v>31</v>
      </c>
      <c r="L232" s="11" t="s">
        <v>897</v>
      </c>
      <c r="M232" s="10" t="s">
        <v>81</v>
      </c>
      <c r="N232" s="14">
        <v>41870</v>
      </c>
      <c r="O232" s="14">
        <v>42114</v>
      </c>
      <c r="P232" s="14"/>
      <c r="Q232" s="14" t="s">
        <v>898</v>
      </c>
      <c r="R232" s="10" t="s">
        <v>35</v>
      </c>
      <c r="S232" s="15" t="s">
        <v>894</v>
      </c>
      <c r="T232" s="15" t="s">
        <v>804</v>
      </c>
      <c r="U232" s="15" t="s">
        <v>106</v>
      </c>
      <c r="V232" s="11" t="s">
        <v>38</v>
      </c>
    </row>
    <row r="233" spans="1:22" ht="36" customHeight="1" x14ac:dyDescent="0.3">
      <c r="A233" s="22" t="s">
        <v>899</v>
      </c>
      <c r="B233" s="10" t="s">
        <v>138</v>
      </c>
      <c r="C233" s="23" t="s">
        <v>900</v>
      </c>
      <c r="D233" s="10"/>
      <c r="E233" s="10" t="s">
        <v>807</v>
      </c>
      <c r="F233" s="15">
        <v>1</v>
      </c>
      <c r="G233" s="11" t="s">
        <v>901</v>
      </c>
      <c r="H233" s="12">
        <v>318550.39</v>
      </c>
      <c r="I233" s="12">
        <v>318.55038999999999</v>
      </c>
      <c r="J233" s="13" t="s">
        <v>30</v>
      </c>
      <c r="K233" s="13" t="s">
        <v>31</v>
      </c>
      <c r="L233" s="11" t="s">
        <v>902</v>
      </c>
      <c r="M233" s="10" t="s">
        <v>81</v>
      </c>
      <c r="N233" s="14">
        <v>41913</v>
      </c>
      <c r="O233" s="14">
        <v>42461</v>
      </c>
      <c r="P233" s="14"/>
      <c r="Q233" s="14" t="s">
        <v>903</v>
      </c>
      <c r="R233" s="10" t="s">
        <v>35</v>
      </c>
      <c r="S233" s="15" t="s">
        <v>899</v>
      </c>
      <c r="T233" s="15" t="s">
        <v>804</v>
      </c>
      <c r="U233" s="15" t="s">
        <v>106</v>
      </c>
      <c r="V233" s="11" t="s">
        <v>38</v>
      </c>
    </row>
    <row r="234" spans="1:22" ht="36" customHeight="1" x14ac:dyDescent="0.3">
      <c r="A234" s="22" t="s">
        <v>904</v>
      </c>
      <c r="B234" s="10" t="s">
        <v>26</v>
      </c>
      <c r="C234" s="23" t="s">
        <v>905</v>
      </c>
      <c r="D234" s="10"/>
      <c r="E234" s="10" t="s">
        <v>807</v>
      </c>
      <c r="F234" s="15">
        <v>1</v>
      </c>
      <c r="G234" s="11" t="s">
        <v>906</v>
      </c>
      <c r="H234" s="12">
        <v>967134.80000000016</v>
      </c>
      <c r="I234" s="12">
        <v>967.13480000000015</v>
      </c>
      <c r="J234" s="13" t="s">
        <v>30</v>
      </c>
      <c r="K234" s="13" t="s">
        <v>31</v>
      </c>
      <c r="L234" s="11" t="s">
        <v>907</v>
      </c>
      <c r="M234" s="10" t="s">
        <v>81</v>
      </c>
      <c r="N234" s="14">
        <v>42039</v>
      </c>
      <c r="O234" s="14">
        <v>42808</v>
      </c>
      <c r="P234" s="14"/>
      <c r="Q234" s="14" t="s">
        <v>105</v>
      </c>
      <c r="R234" s="10" t="s">
        <v>35</v>
      </c>
      <c r="S234" s="15" t="s">
        <v>904</v>
      </c>
      <c r="T234" s="15" t="s">
        <v>804</v>
      </c>
      <c r="U234" s="15" t="s">
        <v>37</v>
      </c>
      <c r="V234" s="11" t="s">
        <v>38</v>
      </c>
    </row>
    <row r="235" spans="1:22" ht="36" customHeight="1" x14ac:dyDescent="0.3">
      <c r="A235" s="22" t="s">
        <v>908</v>
      </c>
      <c r="B235" s="10" t="s">
        <v>26</v>
      </c>
      <c r="C235" s="23" t="s">
        <v>909</v>
      </c>
      <c r="D235" s="10"/>
      <c r="E235" s="10" t="s">
        <v>807</v>
      </c>
      <c r="F235" s="15">
        <v>1</v>
      </c>
      <c r="G235" s="11" t="s">
        <v>910</v>
      </c>
      <c r="H235" s="12">
        <v>770549.31</v>
      </c>
      <c r="I235" s="12">
        <v>770.5493100000001</v>
      </c>
      <c r="J235" s="13" t="s">
        <v>30</v>
      </c>
      <c r="K235" s="13" t="s">
        <v>31</v>
      </c>
      <c r="L235" s="11" t="s">
        <v>911</v>
      </c>
      <c r="M235" s="10" t="s">
        <v>81</v>
      </c>
      <c r="N235" s="14">
        <v>42262</v>
      </c>
      <c r="O235" s="14">
        <v>43076</v>
      </c>
      <c r="P235" s="14"/>
      <c r="Q235" s="14" t="s">
        <v>105</v>
      </c>
      <c r="R235" s="10" t="s">
        <v>35</v>
      </c>
      <c r="S235" s="15" t="s">
        <v>908</v>
      </c>
      <c r="T235" s="15" t="s">
        <v>804</v>
      </c>
      <c r="U235" s="15" t="s">
        <v>37</v>
      </c>
      <c r="V235" s="11" t="s">
        <v>38</v>
      </c>
    </row>
    <row r="236" spans="1:22" ht="36" customHeight="1" x14ac:dyDescent="0.3">
      <c r="A236" s="22" t="s">
        <v>912</v>
      </c>
      <c r="B236" s="10" t="s">
        <v>26</v>
      </c>
      <c r="C236" s="23" t="s">
        <v>913</v>
      </c>
      <c r="D236" s="10"/>
      <c r="E236" s="10" t="s">
        <v>426</v>
      </c>
      <c r="F236" s="15">
        <v>1</v>
      </c>
      <c r="G236" s="11" t="s">
        <v>914</v>
      </c>
      <c r="H236" s="12">
        <v>241574.67999999991</v>
      </c>
      <c r="I236" s="12">
        <v>241.57467999999992</v>
      </c>
      <c r="J236" s="13" t="s">
        <v>30</v>
      </c>
      <c r="K236" s="13" t="s">
        <v>31</v>
      </c>
      <c r="L236" s="11" t="s">
        <v>915</v>
      </c>
      <c r="M236" s="10" t="s">
        <v>33</v>
      </c>
      <c r="N236" s="14">
        <v>42424</v>
      </c>
      <c r="O236" s="14">
        <v>42647</v>
      </c>
      <c r="P236" s="14"/>
      <c r="Q236" s="14" t="s">
        <v>916</v>
      </c>
      <c r="R236" s="10" t="s">
        <v>35</v>
      </c>
      <c r="S236" s="15" t="s">
        <v>912</v>
      </c>
      <c r="T236" s="15" t="s">
        <v>804</v>
      </c>
      <c r="U236" s="15" t="s">
        <v>84</v>
      </c>
      <c r="V236" s="11" t="s">
        <v>38</v>
      </c>
    </row>
    <row r="237" spans="1:22" ht="36" customHeight="1" x14ac:dyDescent="0.3">
      <c r="A237" s="16" t="s">
        <v>917</v>
      </c>
      <c r="B237" s="10" t="s">
        <v>138</v>
      </c>
      <c r="C237" s="23" t="s">
        <v>918</v>
      </c>
      <c r="D237" s="10"/>
      <c r="E237" s="10" t="s">
        <v>807</v>
      </c>
      <c r="F237" s="15">
        <v>1</v>
      </c>
      <c r="G237" s="11" t="s">
        <v>919</v>
      </c>
      <c r="H237" s="12">
        <v>125665.83</v>
      </c>
      <c r="I237" s="12">
        <v>125.66583</v>
      </c>
      <c r="J237" s="13" t="s">
        <v>30</v>
      </c>
      <c r="K237" s="13" t="s">
        <v>31</v>
      </c>
      <c r="L237" s="11" t="s">
        <v>920</v>
      </c>
      <c r="M237" s="10" t="s">
        <v>81</v>
      </c>
      <c r="N237" s="14">
        <v>41913</v>
      </c>
      <c r="O237" s="14">
        <v>42515</v>
      </c>
      <c r="P237" s="14"/>
      <c r="Q237" s="14" t="s">
        <v>921</v>
      </c>
      <c r="R237" s="10" t="s">
        <v>35</v>
      </c>
      <c r="S237" s="15" t="s">
        <v>917</v>
      </c>
      <c r="T237" s="15" t="s">
        <v>804</v>
      </c>
      <c r="U237" s="15" t="s">
        <v>106</v>
      </c>
      <c r="V237" s="11" t="s">
        <v>38</v>
      </c>
    </row>
    <row r="238" spans="1:22" ht="36" customHeight="1" x14ac:dyDescent="0.3">
      <c r="A238" s="16" t="s">
        <v>922</v>
      </c>
      <c r="B238" s="10" t="s">
        <v>138</v>
      </c>
      <c r="C238" s="23" t="s">
        <v>923</v>
      </c>
      <c r="D238" s="10"/>
      <c r="E238" s="10" t="s">
        <v>198</v>
      </c>
      <c r="F238" s="15">
        <v>1</v>
      </c>
      <c r="G238" s="11" t="s">
        <v>924</v>
      </c>
      <c r="H238" s="12">
        <v>224421.84</v>
      </c>
      <c r="I238" s="12">
        <v>224.42184</v>
      </c>
      <c r="J238" s="13" t="s">
        <v>30</v>
      </c>
      <c r="K238" s="13" t="s">
        <v>31</v>
      </c>
      <c r="L238" s="11" t="s">
        <v>925</v>
      </c>
      <c r="M238" s="10" t="s">
        <v>33</v>
      </c>
      <c r="N238" s="14">
        <v>42619</v>
      </c>
      <c r="O238" s="14">
        <v>43053</v>
      </c>
      <c r="P238" s="14"/>
      <c r="Q238" s="14" t="s">
        <v>926</v>
      </c>
      <c r="R238" s="10" t="s">
        <v>35</v>
      </c>
      <c r="S238" s="15" t="s">
        <v>922</v>
      </c>
      <c r="T238" s="15" t="s">
        <v>804</v>
      </c>
      <c r="U238" s="15" t="s">
        <v>106</v>
      </c>
      <c r="V238" s="11" t="s">
        <v>38</v>
      </c>
    </row>
    <row r="239" spans="1:22" ht="36" customHeight="1" x14ac:dyDescent="0.3">
      <c r="A239" s="17" t="s">
        <v>927</v>
      </c>
      <c r="B239" s="10" t="s">
        <v>138</v>
      </c>
      <c r="C239" s="23" t="s">
        <v>928</v>
      </c>
      <c r="D239" s="10"/>
      <c r="E239" s="10" t="s">
        <v>807</v>
      </c>
      <c r="F239" s="15">
        <v>1</v>
      </c>
      <c r="G239" s="11" t="s">
        <v>929</v>
      </c>
      <c r="H239" s="12">
        <v>124774.04000000001</v>
      </c>
      <c r="I239" s="12">
        <v>124.77404000000001</v>
      </c>
      <c r="J239" s="13" t="s">
        <v>30</v>
      </c>
      <c r="K239" s="13" t="s">
        <v>31</v>
      </c>
      <c r="L239" s="11" t="s">
        <v>930</v>
      </c>
      <c r="M239" s="10" t="s">
        <v>33</v>
      </c>
      <c r="N239" s="14">
        <v>42724</v>
      </c>
      <c r="O239" s="14">
        <v>43174</v>
      </c>
      <c r="P239" s="14"/>
      <c r="Q239" s="14" t="s">
        <v>931</v>
      </c>
      <c r="R239" s="10" t="s">
        <v>35</v>
      </c>
      <c r="S239" s="15" t="s">
        <v>927</v>
      </c>
      <c r="T239" s="15" t="s">
        <v>804</v>
      </c>
      <c r="U239" s="15" t="s">
        <v>106</v>
      </c>
      <c r="V239" s="11" t="s">
        <v>38</v>
      </c>
    </row>
    <row r="240" spans="1:22" ht="36" customHeight="1" x14ac:dyDescent="0.3">
      <c r="A240" s="17" t="s">
        <v>932</v>
      </c>
      <c r="B240" s="10" t="s">
        <v>133</v>
      </c>
      <c r="C240" s="23" t="s">
        <v>933</v>
      </c>
      <c r="D240" s="10"/>
      <c r="E240" s="10" t="s">
        <v>807</v>
      </c>
      <c r="F240" s="15">
        <v>1</v>
      </c>
      <c r="G240" s="11" t="s">
        <v>934</v>
      </c>
      <c r="H240" s="12">
        <v>493556.00018536753</v>
      </c>
      <c r="I240" s="12">
        <v>493.55600018536751</v>
      </c>
      <c r="J240" s="13" t="s">
        <v>30</v>
      </c>
      <c r="K240" s="13" t="s">
        <v>31</v>
      </c>
      <c r="L240" s="11" t="s">
        <v>935</v>
      </c>
      <c r="M240" s="10" t="s">
        <v>33</v>
      </c>
      <c r="N240" s="14">
        <v>42465</v>
      </c>
      <c r="O240" s="14">
        <v>43010</v>
      </c>
      <c r="P240" s="14"/>
      <c r="Q240" s="14" t="s">
        <v>936</v>
      </c>
      <c r="R240" s="10" t="s">
        <v>35</v>
      </c>
      <c r="S240" s="15" t="s">
        <v>932</v>
      </c>
      <c r="T240" s="15" t="s">
        <v>804</v>
      </c>
      <c r="U240" s="15" t="s">
        <v>106</v>
      </c>
      <c r="V240" s="11" t="s">
        <v>38</v>
      </c>
    </row>
    <row r="241" spans="1:22" ht="36" customHeight="1" x14ac:dyDescent="0.3">
      <c r="A241" s="17" t="s">
        <v>937</v>
      </c>
      <c r="B241" s="10" t="s">
        <v>133</v>
      </c>
      <c r="C241" s="23" t="s">
        <v>938</v>
      </c>
      <c r="D241" s="10"/>
      <c r="E241" s="10" t="s">
        <v>426</v>
      </c>
      <c r="F241" s="15">
        <v>1</v>
      </c>
      <c r="G241" s="11" t="s">
        <v>939</v>
      </c>
      <c r="H241" s="12">
        <v>205256.5601853675</v>
      </c>
      <c r="I241" s="12">
        <v>205.2565601853675</v>
      </c>
      <c r="J241" s="13" t="s">
        <v>30</v>
      </c>
      <c r="K241" s="13" t="s">
        <v>31</v>
      </c>
      <c r="L241" s="11" t="s">
        <v>940</v>
      </c>
      <c r="M241" s="10" t="s">
        <v>33</v>
      </c>
      <c r="N241" s="14">
        <v>42559</v>
      </c>
      <c r="O241" s="14">
        <v>43033</v>
      </c>
      <c r="P241" s="14"/>
      <c r="Q241" s="14" t="s">
        <v>941</v>
      </c>
      <c r="R241" s="10" t="s">
        <v>35</v>
      </c>
      <c r="S241" s="15" t="s">
        <v>937</v>
      </c>
      <c r="T241" s="15" t="s">
        <v>804</v>
      </c>
      <c r="U241" s="15" t="s">
        <v>106</v>
      </c>
      <c r="V241" s="11" t="s">
        <v>38</v>
      </c>
    </row>
    <row r="242" spans="1:22" ht="24" customHeight="1" x14ac:dyDescent="0.3">
      <c r="A242" s="17" t="s">
        <v>942</v>
      </c>
      <c r="B242" s="10" t="s">
        <v>26</v>
      </c>
      <c r="C242" s="23" t="s">
        <v>943</v>
      </c>
      <c r="D242" s="10" t="s">
        <v>1460</v>
      </c>
      <c r="E242" s="10" t="s">
        <v>198</v>
      </c>
      <c r="F242" s="15">
        <v>1</v>
      </c>
      <c r="G242" s="11" t="s">
        <v>944</v>
      </c>
      <c r="H242" s="12">
        <v>541370.46000000008</v>
      </c>
      <c r="I242" s="12">
        <v>541.37046000000009</v>
      </c>
      <c r="J242" s="13" t="s">
        <v>30</v>
      </c>
      <c r="K242" s="13" t="s">
        <v>31</v>
      </c>
      <c r="L242" s="11" t="s">
        <v>945</v>
      </c>
      <c r="M242" s="10" t="s">
        <v>33</v>
      </c>
      <c r="N242" s="14">
        <v>42677</v>
      </c>
      <c r="O242" s="14">
        <v>42678</v>
      </c>
      <c r="P242" s="14"/>
      <c r="Q242" s="14" t="s">
        <v>946</v>
      </c>
      <c r="R242" s="10" t="s">
        <v>35</v>
      </c>
      <c r="S242" s="15" t="s">
        <v>942</v>
      </c>
      <c r="T242" s="15" t="s">
        <v>804</v>
      </c>
      <c r="U242" s="15" t="s">
        <v>84</v>
      </c>
      <c r="V242" s="11" t="s">
        <v>38</v>
      </c>
    </row>
    <row r="243" spans="1:22" ht="36" customHeight="1" x14ac:dyDescent="0.3">
      <c r="A243" s="17" t="s">
        <v>947</v>
      </c>
      <c r="B243" s="10" t="s">
        <v>26</v>
      </c>
      <c r="C243" s="23" t="s">
        <v>948</v>
      </c>
      <c r="D243" s="10"/>
      <c r="E243" s="10" t="s">
        <v>807</v>
      </c>
      <c r="F243" s="15"/>
      <c r="G243" s="11" t="s">
        <v>31</v>
      </c>
      <c r="H243" s="12">
        <v>0</v>
      </c>
      <c r="I243" s="12">
        <v>0</v>
      </c>
      <c r="J243" s="13" t="s">
        <v>30</v>
      </c>
      <c r="K243" s="13" t="s">
        <v>31</v>
      </c>
      <c r="L243" s="11" t="s">
        <v>949</v>
      </c>
      <c r="M243" s="10" t="s">
        <v>81</v>
      </c>
      <c r="N243" s="14" t="s">
        <v>31</v>
      </c>
      <c r="O243" s="14">
        <v>0</v>
      </c>
      <c r="P243" s="14"/>
      <c r="Q243" s="14" t="s">
        <v>31</v>
      </c>
      <c r="R243" s="10" t="s">
        <v>82</v>
      </c>
      <c r="S243" s="15" t="s">
        <v>947</v>
      </c>
      <c r="T243" s="15" t="s">
        <v>804</v>
      </c>
      <c r="U243" s="15" t="s">
        <v>37</v>
      </c>
      <c r="V243" s="11" t="s">
        <v>38</v>
      </c>
    </row>
    <row r="244" spans="1:22" ht="36" customHeight="1" x14ac:dyDescent="0.3">
      <c r="A244" s="16" t="s">
        <v>950</v>
      </c>
      <c r="B244" s="10" t="s">
        <v>26</v>
      </c>
      <c r="C244" s="23" t="s">
        <v>951</v>
      </c>
      <c r="D244" s="10"/>
      <c r="E244" s="10" t="s">
        <v>426</v>
      </c>
      <c r="F244" s="15">
        <v>1</v>
      </c>
      <c r="G244" s="11" t="s">
        <v>952</v>
      </c>
      <c r="H244" s="12">
        <v>235959.09</v>
      </c>
      <c r="I244" s="12">
        <v>235.95909</v>
      </c>
      <c r="J244" s="13" t="s">
        <v>30</v>
      </c>
      <c r="K244" s="13" t="s">
        <v>31</v>
      </c>
      <c r="L244" s="11" t="s">
        <v>953</v>
      </c>
      <c r="M244" s="10" t="s">
        <v>33</v>
      </c>
      <c r="N244" s="14">
        <v>42403</v>
      </c>
      <c r="O244" s="14">
        <v>42629</v>
      </c>
      <c r="P244" s="14"/>
      <c r="Q244" s="14" t="s">
        <v>954</v>
      </c>
      <c r="R244" s="10" t="s">
        <v>35</v>
      </c>
      <c r="S244" s="15" t="s">
        <v>950</v>
      </c>
      <c r="T244" s="15" t="s">
        <v>804</v>
      </c>
      <c r="U244" s="15" t="s">
        <v>37</v>
      </c>
      <c r="V244" s="11" t="s">
        <v>38</v>
      </c>
    </row>
    <row r="245" spans="1:22" ht="36" customHeight="1" x14ac:dyDescent="0.3">
      <c r="A245" s="16" t="s">
        <v>955</v>
      </c>
      <c r="B245" s="10" t="s">
        <v>26</v>
      </c>
      <c r="C245" s="23" t="s">
        <v>956</v>
      </c>
      <c r="D245" s="10"/>
      <c r="E245" s="10" t="s">
        <v>807</v>
      </c>
      <c r="F245" s="15">
        <v>1</v>
      </c>
      <c r="G245" s="11" t="s">
        <v>957</v>
      </c>
      <c r="H245" s="12">
        <v>296941.53000000003</v>
      </c>
      <c r="I245" s="12">
        <v>296.94153</v>
      </c>
      <c r="J245" s="13" t="s">
        <v>30</v>
      </c>
      <c r="K245" s="13" t="s">
        <v>31</v>
      </c>
      <c r="L245" s="11" t="s">
        <v>958</v>
      </c>
      <c r="M245" s="10" t="s">
        <v>33</v>
      </c>
      <c r="N245" s="14">
        <v>42798</v>
      </c>
      <c r="O245" s="14">
        <v>43151</v>
      </c>
      <c r="P245" s="14"/>
      <c r="Q245" s="14" t="s">
        <v>959</v>
      </c>
      <c r="R245" s="10" t="s">
        <v>35</v>
      </c>
      <c r="S245" s="15" t="s">
        <v>955</v>
      </c>
      <c r="T245" s="15" t="s">
        <v>804</v>
      </c>
      <c r="U245" s="15" t="s">
        <v>37</v>
      </c>
      <c r="V245" s="11" t="s">
        <v>38</v>
      </c>
    </row>
    <row r="246" spans="1:22" ht="36" customHeight="1" x14ac:dyDescent="0.3">
      <c r="A246" s="17" t="s">
        <v>960</v>
      </c>
      <c r="B246" s="10" t="s">
        <v>138</v>
      </c>
      <c r="C246" s="23" t="s">
        <v>961</v>
      </c>
      <c r="D246" s="10"/>
      <c r="E246" s="10" t="s">
        <v>807</v>
      </c>
      <c r="F246" s="15">
        <v>1</v>
      </c>
      <c r="G246" s="11" t="s">
        <v>962</v>
      </c>
      <c r="H246" s="12">
        <v>221069.4</v>
      </c>
      <c r="I246" s="12">
        <v>221.0694</v>
      </c>
      <c r="J246" s="13" t="s">
        <v>30</v>
      </c>
      <c r="K246" s="13" t="s">
        <v>31</v>
      </c>
      <c r="L246" s="11" t="s">
        <v>963</v>
      </c>
      <c r="M246" s="10" t="s">
        <v>33</v>
      </c>
      <c r="N246" s="14">
        <v>42550</v>
      </c>
      <c r="O246" s="14">
        <v>43088</v>
      </c>
      <c r="P246" s="14"/>
      <c r="Q246" s="14" t="s">
        <v>964</v>
      </c>
      <c r="R246" s="10" t="s">
        <v>35</v>
      </c>
      <c r="S246" s="15" t="s">
        <v>960</v>
      </c>
      <c r="T246" s="15" t="s">
        <v>804</v>
      </c>
      <c r="U246" s="15" t="s">
        <v>106</v>
      </c>
      <c r="V246" s="11" t="s">
        <v>38</v>
      </c>
    </row>
    <row r="247" spans="1:22" ht="36" customHeight="1" x14ac:dyDescent="0.3">
      <c r="A247" s="16" t="s">
        <v>965</v>
      </c>
      <c r="B247" s="10" t="s">
        <v>138</v>
      </c>
      <c r="C247" s="23" t="s">
        <v>966</v>
      </c>
      <c r="D247" s="10"/>
      <c r="E247" s="10" t="s">
        <v>807</v>
      </c>
      <c r="F247" s="15">
        <v>1</v>
      </c>
      <c r="G247" s="11" t="s">
        <v>924</v>
      </c>
      <c r="H247" s="12">
        <v>432103.01</v>
      </c>
      <c r="I247" s="12">
        <v>432.10300999999998</v>
      </c>
      <c r="J247" s="13" t="s">
        <v>30</v>
      </c>
      <c r="K247" s="13" t="s">
        <v>31</v>
      </c>
      <c r="L247" s="11" t="s">
        <v>967</v>
      </c>
      <c r="M247" s="10" t="s">
        <v>33</v>
      </c>
      <c r="N247" s="14">
        <v>42629</v>
      </c>
      <c r="O247" s="14">
        <v>43028</v>
      </c>
      <c r="P247" s="14"/>
      <c r="Q247" s="14" t="s">
        <v>968</v>
      </c>
      <c r="R247" s="10" t="s">
        <v>35</v>
      </c>
      <c r="S247" s="15" t="s">
        <v>965</v>
      </c>
      <c r="T247" s="15" t="s">
        <v>804</v>
      </c>
      <c r="U247" s="15" t="s">
        <v>106</v>
      </c>
      <c r="V247" s="11" t="s">
        <v>38</v>
      </c>
    </row>
    <row r="248" spans="1:22" ht="36" customHeight="1" x14ac:dyDescent="0.3">
      <c r="A248" s="16" t="s">
        <v>969</v>
      </c>
      <c r="B248" s="10" t="s">
        <v>138</v>
      </c>
      <c r="C248" s="23" t="s">
        <v>970</v>
      </c>
      <c r="D248" s="10"/>
      <c r="E248" s="10" t="s">
        <v>426</v>
      </c>
      <c r="F248" s="15">
        <v>1</v>
      </c>
      <c r="G248" s="11" t="s">
        <v>971</v>
      </c>
      <c r="H248" s="12">
        <v>110303.92</v>
      </c>
      <c r="I248" s="12">
        <v>110.30392000000001</v>
      </c>
      <c r="J248" s="13" t="s">
        <v>30</v>
      </c>
      <c r="K248" s="13" t="s">
        <v>31</v>
      </c>
      <c r="L248" s="11" t="s">
        <v>972</v>
      </c>
      <c r="M248" s="10" t="s">
        <v>33</v>
      </c>
      <c r="N248" s="14">
        <v>42696</v>
      </c>
      <c r="O248" s="14">
        <v>43025</v>
      </c>
      <c r="P248" s="14"/>
      <c r="Q248" s="14" t="s">
        <v>973</v>
      </c>
      <c r="R248" s="10" t="s">
        <v>35</v>
      </c>
      <c r="S248" s="15" t="s">
        <v>969</v>
      </c>
      <c r="T248" s="15" t="s">
        <v>804</v>
      </c>
      <c r="U248" s="15" t="s">
        <v>106</v>
      </c>
      <c r="V248" s="11" t="s">
        <v>38</v>
      </c>
    </row>
    <row r="249" spans="1:22" ht="36" customHeight="1" x14ac:dyDescent="0.3">
      <c r="A249" s="16" t="s">
        <v>974</v>
      </c>
      <c r="B249" s="10" t="s">
        <v>26</v>
      </c>
      <c r="C249" s="23" t="s">
        <v>975</v>
      </c>
      <c r="D249" s="10"/>
      <c r="E249" s="10" t="s">
        <v>807</v>
      </c>
      <c r="F249" s="15"/>
      <c r="G249" s="11" t="s">
        <v>31</v>
      </c>
      <c r="H249" s="12">
        <v>0</v>
      </c>
      <c r="I249" s="12">
        <v>0</v>
      </c>
      <c r="J249" s="13" t="s">
        <v>30</v>
      </c>
      <c r="K249" s="13" t="s">
        <v>31</v>
      </c>
      <c r="L249" s="11" t="s">
        <v>976</v>
      </c>
      <c r="M249" s="10" t="s">
        <v>33</v>
      </c>
      <c r="N249" s="14" t="s">
        <v>31</v>
      </c>
      <c r="O249" s="14">
        <v>0</v>
      </c>
      <c r="P249" s="14"/>
      <c r="Q249" s="14" t="s">
        <v>31</v>
      </c>
      <c r="R249" s="10" t="s">
        <v>82</v>
      </c>
      <c r="S249" s="15" t="s">
        <v>974</v>
      </c>
      <c r="T249" s="15" t="s">
        <v>804</v>
      </c>
      <c r="U249" s="15" t="s">
        <v>37</v>
      </c>
      <c r="V249" s="11" t="s">
        <v>38</v>
      </c>
    </row>
    <row r="250" spans="1:22" ht="36" customHeight="1" x14ac:dyDescent="0.3">
      <c r="A250" s="16" t="s">
        <v>977</v>
      </c>
      <c r="B250" s="10" t="s">
        <v>138</v>
      </c>
      <c r="C250" s="23" t="s">
        <v>978</v>
      </c>
      <c r="D250" s="10"/>
      <c r="E250" s="10" t="s">
        <v>807</v>
      </c>
      <c r="F250" s="15"/>
      <c r="G250" s="11" t="s">
        <v>31</v>
      </c>
      <c r="H250" s="12">
        <v>0</v>
      </c>
      <c r="I250" s="12">
        <v>0</v>
      </c>
      <c r="J250" s="13" t="s">
        <v>30</v>
      </c>
      <c r="K250" s="13" t="s">
        <v>31</v>
      </c>
      <c r="L250" s="11" t="s">
        <v>979</v>
      </c>
      <c r="M250" s="10" t="s">
        <v>33</v>
      </c>
      <c r="N250" s="14" t="s">
        <v>31</v>
      </c>
      <c r="O250" s="14">
        <v>0</v>
      </c>
      <c r="P250" s="14"/>
      <c r="Q250" s="14" t="s">
        <v>31</v>
      </c>
      <c r="R250" s="10" t="s">
        <v>82</v>
      </c>
      <c r="S250" s="15" t="s">
        <v>977</v>
      </c>
      <c r="T250" s="15" t="s">
        <v>804</v>
      </c>
      <c r="U250" s="15" t="s">
        <v>106</v>
      </c>
      <c r="V250" s="11" t="s">
        <v>38</v>
      </c>
    </row>
    <row r="251" spans="1:22" ht="36" customHeight="1" x14ac:dyDescent="0.3">
      <c r="A251" s="16" t="s">
        <v>980</v>
      </c>
      <c r="B251" s="10" t="s">
        <v>133</v>
      </c>
      <c r="C251" s="23" t="s">
        <v>981</v>
      </c>
      <c r="D251" s="10"/>
      <c r="E251" s="10" t="s">
        <v>426</v>
      </c>
      <c r="F251" s="15"/>
      <c r="G251" s="11" t="s">
        <v>31</v>
      </c>
      <c r="H251" s="12">
        <v>0</v>
      </c>
      <c r="I251" s="12">
        <v>0</v>
      </c>
      <c r="J251" s="13" t="s">
        <v>30</v>
      </c>
      <c r="K251" s="13" t="s">
        <v>31</v>
      </c>
      <c r="L251" s="11" t="s">
        <v>982</v>
      </c>
      <c r="M251" s="10" t="s">
        <v>33</v>
      </c>
      <c r="N251" s="14" t="s">
        <v>31</v>
      </c>
      <c r="O251" s="14">
        <v>0</v>
      </c>
      <c r="P251" s="14"/>
      <c r="Q251" s="14" t="s">
        <v>31</v>
      </c>
      <c r="R251" s="10" t="s">
        <v>82</v>
      </c>
      <c r="S251" s="15" t="s">
        <v>980</v>
      </c>
      <c r="T251" s="15" t="s">
        <v>804</v>
      </c>
      <c r="U251" s="15" t="s">
        <v>106</v>
      </c>
      <c r="V251" s="11" t="s">
        <v>38</v>
      </c>
    </row>
    <row r="252" spans="1:22" ht="36" customHeight="1" x14ac:dyDescent="0.3">
      <c r="A252" s="16" t="s">
        <v>983</v>
      </c>
      <c r="B252" s="10" t="s">
        <v>26</v>
      </c>
      <c r="C252" s="23" t="s">
        <v>984</v>
      </c>
      <c r="D252" s="10"/>
      <c r="E252" s="10" t="s">
        <v>807</v>
      </c>
      <c r="F252" s="15">
        <v>1</v>
      </c>
      <c r="G252" s="11" t="s">
        <v>985</v>
      </c>
      <c r="H252" s="12">
        <v>500552.32999999996</v>
      </c>
      <c r="I252" s="12">
        <v>500.55232999999998</v>
      </c>
      <c r="J252" s="13" t="s">
        <v>30</v>
      </c>
      <c r="K252" s="13" t="s">
        <v>31</v>
      </c>
      <c r="L252" s="11" t="s">
        <v>986</v>
      </c>
      <c r="M252" s="10" t="s">
        <v>33</v>
      </c>
      <c r="N252" s="14">
        <v>42628</v>
      </c>
      <c r="O252" s="14">
        <v>42937</v>
      </c>
      <c r="P252" s="14"/>
      <c r="Q252" s="14" t="s">
        <v>987</v>
      </c>
      <c r="R252" s="10" t="s">
        <v>35</v>
      </c>
      <c r="S252" s="15" t="s">
        <v>983</v>
      </c>
      <c r="T252" s="15" t="s">
        <v>804</v>
      </c>
      <c r="U252" s="15" t="s">
        <v>84</v>
      </c>
      <c r="V252" s="11" t="s">
        <v>38</v>
      </c>
    </row>
    <row r="253" spans="1:22" ht="36" customHeight="1" x14ac:dyDescent="0.3">
      <c r="A253" s="16" t="s">
        <v>988</v>
      </c>
      <c r="B253" s="10" t="s">
        <v>26</v>
      </c>
      <c r="C253" s="23" t="s">
        <v>989</v>
      </c>
      <c r="D253" s="10"/>
      <c r="E253" s="10" t="s">
        <v>807</v>
      </c>
      <c r="F253" s="15">
        <v>1</v>
      </c>
      <c r="G253" s="11" t="s">
        <v>990</v>
      </c>
      <c r="H253" s="12">
        <v>273141.78999999998</v>
      </c>
      <c r="I253" s="12">
        <v>273.14178999999996</v>
      </c>
      <c r="J253" s="13" t="s">
        <v>30</v>
      </c>
      <c r="K253" s="13" t="s">
        <v>31</v>
      </c>
      <c r="L253" s="11" t="s">
        <v>991</v>
      </c>
      <c r="M253" s="10" t="s">
        <v>33</v>
      </c>
      <c r="N253" s="14">
        <v>42675</v>
      </c>
      <c r="O253" s="14">
        <v>43006</v>
      </c>
      <c r="P253" s="14"/>
      <c r="Q253" s="14" t="s">
        <v>992</v>
      </c>
      <c r="R253" s="10" t="s">
        <v>35</v>
      </c>
      <c r="S253" s="15" t="s">
        <v>988</v>
      </c>
      <c r="T253" s="15" t="s">
        <v>804</v>
      </c>
      <c r="U253" s="15" t="s">
        <v>84</v>
      </c>
      <c r="V253" s="11" t="s">
        <v>38</v>
      </c>
    </row>
    <row r="254" spans="1:22" ht="36" customHeight="1" x14ac:dyDescent="0.3">
      <c r="A254" s="16" t="s">
        <v>993</v>
      </c>
      <c r="B254" s="10" t="s">
        <v>26</v>
      </c>
      <c r="C254" s="23" t="s">
        <v>994</v>
      </c>
      <c r="D254" s="10"/>
      <c r="E254" s="10" t="s">
        <v>426</v>
      </c>
      <c r="F254" s="15"/>
      <c r="G254" s="11" t="s">
        <v>31</v>
      </c>
      <c r="H254" s="12">
        <v>0</v>
      </c>
      <c r="I254" s="12">
        <v>0</v>
      </c>
      <c r="J254" s="13" t="s">
        <v>30</v>
      </c>
      <c r="K254" s="13" t="s">
        <v>31</v>
      </c>
      <c r="L254" s="11" t="s">
        <v>995</v>
      </c>
      <c r="M254" s="10" t="s">
        <v>33</v>
      </c>
      <c r="N254" s="14" t="s">
        <v>31</v>
      </c>
      <c r="O254" s="14">
        <v>0</v>
      </c>
      <c r="P254" s="14"/>
      <c r="Q254" s="14" t="s">
        <v>31</v>
      </c>
      <c r="R254" s="10" t="s">
        <v>82</v>
      </c>
      <c r="S254" s="15" t="s">
        <v>993</v>
      </c>
      <c r="T254" s="15" t="s">
        <v>804</v>
      </c>
      <c r="U254" s="15" t="s">
        <v>84</v>
      </c>
      <c r="V254" s="11" t="s">
        <v>38</v>
      </c>
    </row>
    <row r="255" spans="1:22" ht="36" customHeight="1" x14ac:dyDescent="0.3">
      <c r="A255" s="16" t="s">
        <v>996</v>
      </c>
      <c r="B255" s="10" t="s">
        <v>26</v>
      </c>
      <c r="C255" s="23" t="s">
        <v>997</v>
      </c>
      <c r="D255" s="10"/>
      <c r="E255" s="10" t="s">
        <v>426</v>
      </c>
      <c r="F255" s="15">
        <v>1</v>
      </c>
      <c r="G255" s="11" t="s">
        <v>998</v>
      </c>
      <c r="H255" s="12">
        <v>105671.94</v>
      </c>
      <c r="I255" s="12">
        <v>105.67194000000001</v>
      </c>
      <c r="J255" s="13" t="s">
        <v>30</v>
      </c>
      <c r="K255" s="13" t="s">
        <v>31</v>
      </c>
      <c r="L255" s="11" t="s">
        <v>999</v>
      </c>
      <c r="M255" s="10" t="s">
        <v>33</v>
      </c>
      <c r="N255" s="14">
        <v>42967</v>
      </c>
      <c r="O255" s="14">
        <v>43150</v>
      </c>
      <c r="P255" s="14"/>
      <c r="Q255" s="14" t="s">
        <v>1000</v>
      </c>
      <c r="R255" s="10" t="s">
        <v>35</v>
      </c>
      <c r="S255" s="15" t="s">
        <v>996</v>
      </c>
      <c r="T255" s="15" t="s">
        <v>804</v>
      </c>
      <c r="U255" s="15" t="s">
        <v>84</v>
      </c>
      <c r="V255" s="11" t="s">
        <v>38</v>
      </c>
    </row>
    <row r="256" spans="1:22" ht="36" customHeight="1" x14ac:dyDescent="0.3">
      <c r="A256" s="16" t="s">
        <v>1001</v>
      </c>
      <c r="B256" s="10" t="s">
        <v>26</v>
      </c>
      <c r="C256" s="23" t="s">
        <v>1002</v>
      </c>
      <c r="D256" s="10"/>
      <c r="E256" s="10" t="s">
        <v>426</v>
      </c>
      <c r="F256" s="15">
        <v>1</v>
      </c>
      <c r="G256" s="11" t="s">
        <v>1003</v>
      </c>
      <c r="H256" s="12">
        <v>142433.88000000003</v>
      </c>
      <c r="I256" s="12">
        <v>142.43388000000004</v>
      </c>
      <c r="J256" s="13" t="s">
        <v>30</v>
      </c>
      <c r="K256" s="13" t="s">
        <v>31</v>
      </c>
      <c r="L256" s="11" t="s">
        <v>1004</v>
      </c>
      <c r="M256" s="10" t="s">
        <v>33</v>
      </c>
      <c r="N256" s="14">
        <v>42693</v>
      </c>
      <c r="O256" s="14">
        <v>42976</v>
      </c>
      <c r="P256" s="14"/>
      <c r="Q256" s="14" t="s">
        <v>1005</v>
      </c>
      <c r="R256" s="10" t="s">
        <v>35</v>
      </c>
      <c r="S256" s="15" t="s">
        <v>1001</v>
      </c>
      <c r="T256" s="15" t="s">
        <v>804</v>
      </c>
      <c r="U256" s="15" t="s">
        <v>84</v>
      </c>
      <c r="V256" s="11" t="s">
        <v>38</v>
      </c>
    </row>
    <row r="257" spans="1:22" ht="24" customHeight="1" x14ac:dyDescent="0.3">
      <c r="A257" s="16" t="s">
        <v>1006</v>
      </c>
      <c r="B257" s="10" t="s">
        <v>26</v>
      </c>
      <c r="C257" s="23" t="s">
        <v>1007</v>
      </c>
      <c r="D257" s="10"/>
      <c r="E257" s="10" t="s">
        <v>47</v>
      </c>
      <c r="F257" s="15">
        <v>1</v>
      </c>
      <c r="G257" s="11" t="s">
        <v>957</v>
      </c>
      <c r="H257" s="12">
        <v>18983.490000000002</v>
      </c>
      <c r="I257" s="12">
        <v>18.983490000000003</v>
      </c>
      <c r="J257" s="13" t="s">
        <v>31</v>
      </c>
      <c r="K257" s="13" t="s">
        <v>30</v>
      </c>
      <c r="L257" s="11" t="s">
        <v>1008</v>
      </c>
      <c r="M257" s="10" t="s">
        <v>50</v>
      </c>
      <c r="N257" s="14">
        <v>42623</v>
      </c>
      <c r="O257" s="14">
        <v>42748</v>
      </c>
      <c r="P257" s="14"/>
      <c r="Q257" s="14" t="s">
        <v>105</v>
      </c>
      <c r="R257" s="10" t="s">
        <v>35</v>
      </c>
      <c r="S257" s="15" t="s">
        <v>1006</v>
      </c>
      <c r="T257" s="15" t="s">
        <v>804</v>
      </c>
      <c r="U257" s="15" t="s">
        <v>37</v>
      </c>
      <c r="V257" s="11" t="s">
        <v>53</v>
      </c>
    </row>
    <row r="258" spans="1:22" ht="36" customHeight="1" x14ac:dyDescent="0.3">
      <c r="A258" s="16" t="s">
        <v>1009</v>
      </c>
      <c r="B258" s="10" t="s">
        <v>26</v>
      </c>
      <c r="C258" s="23" t="s">
        <v>1010</v>
      </c>
      <c r="D258" s="10"/>
      <c r="E258" s="10" t="s">
        <v>426</v>
      </c>
      <c r="F258" s="15">
        <v>1</v>
      </c>
      <c r="G258" s="11" t="s">
        <v>1011</v>
      </c>
      <c r="H258" s="12">
        <v>125673.55</v>
      </c>
      <c r="I258" s="12">
        <v>125.67355000000001</v>
      </c>
      <c r="J258" s="13" t="s">
        <v>30</v>
      </c>
      <c r="K258" s="13" t="s">
        <v>31</v>
      </c>
      <c r="L258" s="11" t="s">
        <v>1012</v>
      </c>
      <c r="M258" s="10" t="s">
        <v>33</v>
      </c>
      <c r="N258" s="14">
        <v>42749</v>
      </c>
      <c r="O258" s="14">
        <v>42964</v>
      </c>
      <c r="P258" s="14"/>
      <c r="Q258" s="14" t="s">
        <v>1013</v>
      </c>
      <c r="R258" s="10" t="s">
        <v>35</v>
      </c>
      <c r="S258" s="15" t="s">
        <v>1009</v>
      </c>
      <c r="T258" s="15" t="s">
        <v>804</v>
      </c>
      <c r="U258" s="15" t="s">
        <v>37</v>
      </c>
      <c r="V258" s="11" t="s">
        <v>38</v>
      </c>
    </row>
    <row r="259" spans="1:22" ht="36" customHeight="1" x14ac:dyDescent="0.3">
      <c r="A259" s="17" t="s">
        <v>1014</v>
      </c>
      <c r="B259" s="10" t="s">
        <v>26</v>
      </c>
      <c r="C259" s="23" t="s">
        <v>1015</v>
      </c>
      <c r="D259" s="10"/>
      <c r="E259" s="10" t="s">
        <v>807</v>
      </c>
      <c r="F259" s="15">
        <v>1</v>
      </c>
      <c r="G259" s="11" t="s">
        <v>1016</v>
      </c>
      <c r="H259" s="12">
        <v>317398.41000000003</v>
      </c>
      <c r="I259" s="12">
        <v>317.39841000000001</v>
      </c>
      <c r="J259" s="13" t="s">
        <v>30</v>
      </c>
      <c r="K259" s="13" t="s">
        <v>31</v>
      </c>
      <c r="L259" s="11" t="s">
        <v>1017</v>
      </c>
      <c r="M259" s="10" t="s">
        <v>33</v>
      </c>
      <c r="N259" s="14">
        <v>42703</v>
      </c>
      <c r="O259" s="14">
        <v>43109</v>
      </c>
      <c r="P259" s="14"/>
      <c r="Q259" s="14" t="s">
        <v>1018</v>
      </c>
      <c r="R259" s="10" t="s">
        <v>35</v>
      </c>
      <c r="S259" s="15" t="s">
        <v>1014</v>
      </c>
      <c r="T259" s="15" t="s">
        <v>804</v>
      </c>
      <c r="U259" s="15" t="s">
        <v>37</v>
      </c>
      <c r="V259" s="11" t="s">
        <v>38</v>
      </c>
    </row>
    <row r="260" spans="1:22" ht="24" customHeight="1" x14ac:dyDescent="0.3">
      <c r="A260" s="17" t="s">
        <v>1019</v>
      </c>
      <c r="B260" s="10" t="s">
        <v>26</v>
      </c>
      <c r="C260" s="23" t="s">
        <v>1020</v>
      </c>
      <c r="D260" s="10"/>
      <c r="E260" s="10" t="s">
        <v>198</v>
      </c>
      <c r="F260" s="15">
        <v>1</v>
      </c>
      <c r="G260" s="11" t="s">
        <v>219</v>
      </c>
      <c r="H260" s="12">
        <v>232662.01</v>
      </c>
      <c r="I260" s="12">
        <v>232.66201000000001</v>
      </c>
      <c r="J260" s="13" t="s">
        <v>30</v>
      </c>
      <c r="K260" s="13" t="s">
        <v>31</v>
      </c>
      <c r="L260" s="11" t="s">
        <v>1021</v>
      </c>
      <c r="M260" s="10" t="s">
        <v>33</v>
      </c>
      <c r="N260" s="14">
        <v>43656</v>
      </c>
      <c r="O260" s="14">
        <v>43874</v>
      </c>
      <c r="P260" s="14"/>
      <c r="Q260" s="14" t="s">
        <v>1022</v>
      </c>
      <c r="R260" s="10" t="s">
        <v>35</v>
      </c>
      <c r="S260" s="15" t="s">
        <v>1019</v>
      </c>
      <c r="T260" s="15" t="s">
        <v>804</v>
      </c>
      <c r="U260" s="15" t="s">
        <v>37</v>
      </c>
      <c r="V260" s="11" t="s">
        <v>38</v>
      </c>
    </row>
    <row r="261" spans="1:22" ht="24" customHeight="1" x14ac:dyDescent="0.3">
      <c r="A261" s="17" t="s">
        <v>1023</v>
      </c>
      <c r="B261" s="10" t="s">
        <v>26</v>
      </c>
      <c r="C261" s="23" t="s">
        <v>1024</v>
      </c>
      <c r="D261" s="10"/>
      <c r="E261" s="10" t="s">
        <v>47</v>
      </c>
      <c r="F261" s="15">
        <v>1</v>
      </c>
      <c r="G261" s="11" t="s">
        <v>1025</v>
      </c>
      <c r="H261" s="12">
        <v>146384.78999999998</v>
      </c>
      <c r="I261" s="12">
        <v>146.38478999999998</v>
      </c>
      <c r="J261" s="13" t="s">
        <v>31</v>
      </c>
      <c r="K261" s="13" t="s">
        <v>30</v>
      </c>
      <c r="L261" s="11" t="s">
        <v>1026</v>
      </c>
      <c r="M261" s="10" t="s">
        <v>50</v>
      </c>
      <c r="N261" s="14">
        <v>42185</v>
      </c>
      <c r="O261" s="14">
        <v>42437</v>
      </c>
      <c r="P261" s="14"/>
      <c r="Q261" s="14" t="s">
        <v>1027</v>
      </c>
      <c r="R261" s="10" t="s">
        <v>35</v>
      </c>
      <c r="S261" s="15" t="s">
        <v>1023</v>
      </c>
      <c r="T261" s="15" t="s">
        <v>804</v>
      </c>
      <c r="U261" s="15" t="s">
        <v>37</v>
      </c>
      <c r="V261" s="11" t="s">
        <v>53</v>
      </c>
    </row>
    <row r="262" spans="1:22" ht="36" customHeight="1" x14ac:dyDescent="0.3">
      <c r="A262" s="17" t="s">
        <v>1028</v>
      </c>
      <c r="B262" s="10" t="s">
        <v>133</v>
      </c>
      <c r="C262" s="23" t="s">
        <v>1029</v>
      </c>
      <c r="D262" s="10" t="s">
        <v>1461</v>
      </c>
      <c r="E262" s="10" t="s">
        <v>198</v>
      </c>
      <c r="F262" s="15"/>
      <c r="G262" s="11" t="s">
        <v>31</v>
      </c>
      <c r="H262" s="12">
        <v>0</v>
      </c>
      <c r="I262" s="12">
        <v>0</v>
      </c>
      <c r="J262" s="13" t="s">
        <v>30</v>
      </c>
      <c r="K262" s="13" t="s">
        <v>31</v>
      </c>
      <c r="L262" s="11" t="s">
        <v>1030</v>
      </c>
      <c r="M262" s="10" t="s">
        <v>33</v>
      </c>
      <c r="N262" s="14" t="s">
        <v>31</v>
      </c>
      <c r="O262" s="14">
        <v>0</v>
      </c>
      <c r="P262" s="14"/>
      <c r="Q262" s="14" t="s">
        <v>31</v>
      </c>
      <c r="R262" s="10" t="s">
        <v>82</v>
      </c>
      <c r="S262" s="15" t="s">
        <v>1028</v>
      </c>
      <c r="T262" s="15" t="s">
        <v>804</v>
      </c>
      <c r="U262" s="15" t="s">
        <v>106</v>
      </c>
      <c r="V262" s="11" t="s">
        <v>38</v>
      </c>
    </row>
    <row r="263" spans="1:22" ht="36" customHeight="1" x14ac:dyDescent="0.3">
      <c r="A263" s="17" t="s">
        <v>1031</v>
      </c>
      <c r="B263" s="10" t="s">
        <v>26</v>
      </c>
      <c r="C263" s="23" t="s">
        <v>1032</v>
      </c>
      <c r="D263" s="10" t="s">
        <v>1462</v>
      </c>
      <c r="E263" s="10" t="s">
        <v>426</v>
      </c>
      <c r="F263" s="15">
        <v>1</v>
      </c>
      <c r="G263" s="11" t="s">
        <v>1033</v>
      </c>
      <c r="H263" s="12">
        <v>284330.56999999995</v>
      </c>
      <c r="I263" s="12">
        <v>284.33056999999997</v>
      </c>
      <c r="J263" s="13" t="s">
        <v>30</v>
      </c>
      <c r="K263" s="13" t="s">
        <v>31</v>
      </c>
      <c r="L263" s="11" t="s">
        <v>1034</v>
      </c>
      <c r="M263" s="10" t="s">
        <v>33</v>
      </c>
      <c r="N263" s="14">
        <v>42606</v>
      </c>
      <c r="O263" s="14">
        <v>42801</v>
      </c>
      <c r="P263" s="14"/>
      <c r="Q263" s="14" t="s">
        <v>1035</v>
      </c>
      <c r="R263" s="10" t="s">
        <v>35</v>
      </c>
      <c r="S263" s="15" t="s">
        <v>1031</v>
      </c>
      <c r="T263" s="15" t="s">
        <v>804</v>
      </c>
      <c r="U263" s="15" t="s">
        <v>106</v>
      </c>
      <c r="V263" s="11" t="s">
        <v>38</v>
      </c>
    </row>
    <row r="264" spans="1:22" ht="36" customHeight="1" x14ac:dyDescent="0.3">
      <c r="A264" s="17" t="s">
        <v>1036</v>
      </c>
      <c r="B264" s="10" t="s">
        <v>26</v>
      </c>
      <c r="C264" s="23" t="s">
        <v>1037</v>
      </c>
      <c r="D264" s="10"/>
      <c r="E264" s="10" t="s">
        <v>807</v>
      </c>
      <c r="F264" s="15">
        <v>1</v>
      </c>
      <c r="G264" s="11" t="s">
        <v>1038</v>
      </c>
      <c r="H264" s="12">
        <v>2501830.5777048594</v>
      </c>
      <c r="I264" s="12">
        <v>2501.8305777048595</v>
      </c>
      <c r="J264" s="13" t="s">
        <v>30</v>
      </c>
      <c r="K264" s="13" t="s">
        <v>31</v>
      </c>
      <c r="L264" s="11" t="s">
        <v>1039</v>
      </c>
      <c r="M264" s="10" t="s">
        <v>33</v>
      </c>
      <c r="N264" s="14">
        <v>42977</v>
      </c>
      <c r="O264" s="14">
        <v>43326</v>
      </c>
      <c r="P264" s="14"/>
      <c r="Q264" s="14" t="s">
        <v>1040</v>
      </c>
      <c r="R264" s="10" t="s">
        <v>90</v>
      </c>
      <c r="S264" s="15" t="s">
        <v>1036</v>
      </c>
      <c r="T264" s="15" t="s">
        <v>804</v>
      </c>
      <c r="U264" s="15" t="s">
        <v>37</v>
      </c>
      <c r="V264" s="11" t="s">
        <v>38</v>
      </c>
    </row>
    <row r="265" spans="1:22" ht="24" customHeight="1" x14ac:dyDescent="0.3">
      <c r="A265" s="17" t="s">
        <v>1041</v>
      </c>
      <c r="B265" s="10" t="s">
        <v>26</v>
      </c>
      <c r="C265" s="23" t="s">
        <v>1042</v>
      </c>
      <c r="D265" s="10"/>
      <c r="E265" s="10" t="s">
        <v>198</v>
      </c>
      <c r="F265" s="15"/>
      <c r="G265" s="11" t="s">
        <v>31</v>
      </c>
      <c r="H265" s="12">
        <v>0</v>
      </c>
      <c r="I265" s="12">
        <v>0</v>
      </c>
      <c r="J265" s="13" t="s">
        <v>30</v>
      </c>
      <c r="K265" s="13" t="s">
        <v>31</v>
      </c>
      <c r="L265" s="11" t="s">
        <v>1043</v>
      </c>
      <c r="M265" s="10" t="s">
        <v>33</v>
      </c>
      <c r="N265" s="14" t="s">
        <v>31</v>
      </c>
      <c r="O265" s="14">
        <v>0</v>
      </c>
      <c r="P265" s="14"/>
      <c r="Q265" s="14" t="s">
        <v>31</v>
      </c>
      <c r="R265" s="10" t="s">
        <v>82</v>
      </c>
      <c r="S265" s="15" t="s">
        <v>1041</v>
      </c>
      <c r="T265" s="15" t="s">
        <v>804</v>
      </c>
      <c r="U265" s="15" t="s">
        <v>37</v>
      </c>
      <c r="V265" s="11" t="s">
        <v>38</v>
      </c>
    </row>
    <row r="266" spans="1:22" ht="36" customHeight="1" x14ac:dyDescent="0.3">
      <c r="A266" s="16" t="s">
        <v>1044</v>
      </c>
      <c r="B266" s="10" t="s">
        <v>26</v>
      </c>
      <c r="C266" s="23" t="s">
        <v>1045</v>
      </c>
      <c r="D266" s="10"/>
      <c r="E266" s="10" t="s">
        <v>47</v>
      </c>
      <c r="F266" s="15"/>
      <c r="G266" s="11" t="s">
        <v>31</v>
      </c>
      <c r="H266" s="12">
        <v>0</v>
      </c>
      <c r="I266" s="12">
        <v>0</v>
      </c>
      <c r="J266" s="13" t="s">
        <v>31</v>
      </c>
      <c r="K266" s="13" t="s">
        <v>30</v>
      </c>
      <c r="L266" s="11" t="s">
        <v>1046</v>
      </c>
      <c r="M266" s="10" t="s">
        <v>50</v>
      </c>
      <c r="N266" s="14" t="s">
        <v>31</v>
      </c>
      <c r="O266" s="14">
        <v>0</v>
      </c>
      <c r="P266" s="14"/>
      <c r="Q266" s="14" t="s">
        <v>31</v>
      </c>
      <c r="R266" s="10" t="s">
        <v>82</v>
      </c>
      <c r="S266" s="15" t="s">
        <v>1044</v>
      </c>
      <c r="T266" s="15" t="s">
        <v>804</v>
      </c>
      <c r="U266" s="15" t="s">
        <v>84</v>
      </c>
      <c r="V266" s="11" t="s">
        <v>53</v>
      </c>
    </row>
    <row r="267" spans="1:22" ht="24" customHeight="1" x14ac:dyDescent="0.3">
      <c r="A267" s="16" t="s">
        <v>1047</v>
      </c>
      <c r="B267" s="10" t="s">
        <v>26</v>
      </c>
      <c r="C267" s="23" t="s">
        <v>1048</v>
      </c>
      <c r="D267" s="10"/>
      <c r="E267" s="10" t="s">
        <v>47</v>
      </c>
      <c r="F267" s="15"/>
      <c r="G267" s="11" t="s">
        <v>31</v>
      </c>
      <c r="H267" s="12">
        <v>0</v>
      </c>
      <c r="I267" s="12">
        <v>0</v>
      </c>
      <c r="J267" s="13" t="s">
        <v>30</v>
      </c>
      <c r="K267" s="13" t="s">
        <v>31</v>
      </c>
      <c r="L267" s="11" t="s">
        <v>1049</v>
      </c>
      <c r="M267" s="10" t="s">
        <v>50</v>
      </c>
      <c r="N267" s="14" t="s">
        <v>31</v>
      </c>
      <c r="O267" s="14">
        <v>0</v>
      </c>
      <c r="P267" s="14"/>
      <c r="Q267" s="14" t="s">
        <v>31</v>
      </c>
      <c r="R267" s="10" t="s">
        <v>82</v>
      </c>
      <c r="S267" s="15" t="s">
        <v>1047</v>
      </c>
      <c r="T267" s="15" t="s">
        <v>804</v>
      </c>
      <c r="U267" s="15" t="s">
        <v>84</v>
      </c>
      <c r="V267" s="11" t="s">
        <v>38</v>
      </c>
    </row>
    <row r="268" spans="1:22" ht="36" customHeight="1" x14ac:dyDescent="0.3">
      <c r="A268" s="16" t="s">
        <v>1050</v>
      </c>
      <c r="B268" s="10" t="s">
        <v>26</v>
      </c>
      <c r="C268" s="23" t="s">
        <v>1051</v>
      </c>
      <c r="D268" s="10"/>
      <c r="E268" s="10" t="s">
        <v>426</v>
      </c>
      <c r="F268" s="15"/>
      <c r="G268" s="11" t="s">
        <v>31</v>
      </c>
      <c r="H268" s="12">
        <v>0</v>
      </c>
      <c r="I268" s="12">
        <v>0</v>
      </c>
      <c r="J268" s="13" t="s">
        <v>30</v>
      </c>
      <c r="K268" s="13" t="s">
        <v>31</v>
      </c>
      <c r="L268" s="11" t="s">
        <v>1052</v>
      </c>
      <c r="M268" s="10" t="s">
        <v>81</v>
      </c>
      <c r="N268" s="14" t="s">
        <v>31</v>
      </c>
      <c r="O268" s="14">
        <v>0</v>
      </c>
      <c r="P268" s="14"/>
      <c r="Q268" s="14" t="s">
        <v>31</v>
      </c>
      <c r="R268" s="10" t="s">
        <v>82</v>
      </c>
      <c r="S268" s="15" t="s">
        <v>1050</v>
      </c>
      <c r="T268" s="15" t="s">
        <v>804</v>
      </c>
      <c r="U268" s="15" t="s">
        <v>37</v>
      </c>
      <c r="V268" s="11" t="s">
        <v>38</v>
      </c>
    </row>
    <row r="269" spans="1:22" ht="36" customHeight="1" x14ac:dyDescent="0.3">
      <c r="A269" s="16" t="s">
        <v>1053</v>
      </c>
      <c r="B269" s="10" t="s">
        <v>26</v>
      </c>
      <c r="C269" s="23" t="s">
        <v>1054</v>
      </c>
      <c r="D269" s="10"/>
      <c r="E269" s="10" t="s">
        <v>426</v>
      </c>
      <c r="F269" s="15"/>
      <c r="G269" s="11" t="s">
        <v>31</v>
      </c>
      <c r="H269" s="12">
        <v>0</v>
      </c>
      <c r="I269" s="12">
        <v>0</v>
      </c>
      <c r="J269" s="13" t="s">
        <v>30</v>
      </c>
      <c r="K269" s="13" t="s">
        <v>31</v>
      </c>
      <c r="L269" s="11" t="s">
        <v>1055</v>
      </c>
      <c r="M269" s="10" t="s">
        <v>81</v>
      </c>
      <c r="N269" s="14" t="s">
        <v>31</v>
      </c>
      <c r="O269" s="14">
        <v>0</v>
      </c>
      <c r="P269" s="14"/>
      <c r="Q269" s="14" t="s">
        <v>31</v>
      </c>
      <c r="R269" s="10" t="s">
        <v>82</v>
      </c>
      <c r="S269" s="15" t="s">
        <v>1053</v>
      </c>
      <c r="T269" s="15" t="s">
        <v>804</v>
      </c>
      <c r="U269" s="15" t="s">
        <v>106</v>
      </c>
      <c r="V269" s="11" t="s">
        <v>38</v>
      </c>
    </row>
    <row r="270" spans="1:22" ht="36" customHeight="1" x14ac:dyDescent="0.3">
      <c r="A270" s="16" t="s">
        <v>1056</v>
      </c>
      <c r="B270" s="10" t="s">
        <v>26</v>
      </c>
      <c r="C270" s="23" t="s">
        <v>1057</v>
      </c>
      <c r="D270" s="10"/>
      <c r="E270" s="10" t="s">
        <v>1058</v>
      </c>
      <c r="F270" s="15">
        <v>1</v>
      </c>
      <c r="G270" s="11" t="s">
        <v>1059</v>
      </c>
      <c r="H270" s="12">
        <v>22579.600790626009</v>
      </c>
      <c r="I270" s="12">
        <v>22.57960079062601</v>
      </c>
      <c r="J270" s="13" t="s">
        <v>30</v>
      </c>
      <c r="K270" s="13" t="s">
        <v>31</v>
      </c>
      <c r="L270" s="11" t="s">
        <v>1391</v>
      </c>
      <c r="M270" s="10" t="s">
        <v>81</v>
      </c>
      <c r="N270" s="14" t="s">
        <v>31</v>
      </c>
      <c r="O270" s="14">
        <v>44456</v>
      </c>
      <c r="P270" s="14"/>
      <c r="Q270" s="14" t="s">
        <v>105</v>
      </c>
      <c r="R270" s="10" t="s">
        <v>90</v>
      </c>
      <c r="S270" s="15" t="s">
        <v>1056</v>
      </c>
      <c r="T270" s="15" t="s">
        <v>1060</v>
      </c>
      <c r="U270" s="15" t="s">
        <v>870</v>
      </c>
      <c r="V270" s="11" t="s">
        <v>38</v>
      </c>
    </row>
    <row r="271" spans="1:22" ht="24" customHeight="1" x14ac:dyDescent="0.3">
      <c r="A271" s="16" t="s">
        <v>1061</v>
      </c>
      <c r="B271" s="10" t="s">
        <v>26</v>
      </c>
      <c r="C271" s="23" t="s">
        <v>1062</v>
      </c>
      <c r="D271" s="10"/>
      <c r="E271" s="10" t="s">
        <v>198</v>
      </c>
      <c r="F271" s="15">
        <v>1</v>
      </c>
      <c r="G271" s="11" t="s">
        <v>219</v>
      </c>
      <c r="H271" s="12">
        <v>176641.38</v>
      </c>
      <c r="I271" s="12">
        <v>176.64138</v>
      </c>
      <c r="J271" s="13" t="s">
        <v>30</v>
      </c>
      <c r="K271" s="13" t="s">
        <v>31</v>
      </c>
      <c r="L271" s="11" t="s">
        <v>1063</v>
      </c>
      <c r="M271" s="10" t="s">
        <v>33</v>
      </c>
      <c r="N271" s="14">
        <v>43161</v>
      </c>
      <c r="O271" s="14">
        <v>43278</v>
      </c>
      <c r="P271" s="14"/>
      <c r="Q271" s="14" t="s">
        <v>1064</v>
      </c>
      <c r="R271" s="10" t="s">
        <v>35</v>
      </c>
      <c r="S271" s="15" t="s">
        <v>1061</v>
      </c>
      <c r="T271" s="15" t="s">
        <v>804</v>
      </c>
      <c r="U271" s="15" t="s">
        <v>84</v>
      </c>
      <c r="V271" s="11" t="s">
        <v>38</v>
      </c>
    </row>
    <row r="272" spans="1:22" ht="36" customHeight="1" x14ac:dyDescent="0.3">
      <c r="A272" s="16" t="s">
        <v>1065</v>
      </c>
      <c r="B272" s="10" t="s">
        <v>26</v>
      </c>
      <c r="C272" s="23" t="s">
        <v>1066</v>
      </c>
      <c r="D272" s="10"/>
      <c r="E272" s="10" t="s">
        <v>426</v>
      </c>
      <c r="F272" s="15"/>
      <c r="G272" s="11" t="s">
        <v>31</v>
      </c>
      <c r="H272" s="12">
        <v>0</v>
      </c>
      <c r="I272" s="12">
        <v>0</v>
      </c>
      <c r="J272" s="13" t="s">
        <v>30</v>
      </c>
      <c r="K272" s="13" t="s">
        <v>31</v>
      </c>
      <c r="L272" s="11" t="s">
        <v>1067</v>
      </c>
      <c r="M272" s="10" t="s">
        <v>81</v>
      </c>
      <c r="N272" s="14" t="s">
        <v>31</v>
      </c>
      <c r="O272" s="14">
        <v>0</v>
      </c>
      <c r="P272" s="14"/>
      <c r="Q272" s="14" t="s">
        <v>31</v>
      </c>
      <c r="R272" s="10" t="s">
        <v>82</v>
      </c>
      <c r="S272" s="15" t="s">
        <v>1065</v>
      </c>
      <c r="T272" s="15" t="s">
        <v>804</v>
      </c>
      <c r="U272" s="15" t="s">
        <v>37</v>
      </c>
      <c r="V272" s="11" t="s">
        <v>38</v>
      </c>
    </row>
    <row r="273" spans="1:22" ht="36" customHeight="1" x14ac:dyDescent="0.3">
      <c r="A273" s="16" t="s">
        <v>1068</v>
      </c>
      <c r="B273" s="10" t="s">
        <v>26</v>
      </c>
      <c r="C273" s="23" t="s">
        <v>1069</v>
      </c>
      <c r="D273" s="10"/>
      <c r="E273" s="10" t="s">
        <v>807</v>
      </c>
      <c r="F273" s="15">
        <v>1</v>
      </c>
      <c r="G273" s="11" t="s">
        <v>1070</v>
      </c>
      <c r="H273" s="12">
        <v>1681451.6300000001</v>
      </c>
      <c r="I273" s="12">
        <v>1681.45163</v>
      </c>
      <c r="J273" s="13" t="s">
        <v>30</v>
      </c>
      <c r="K273" s="13" t="s">
        <v>31</v>
      </c>
      <c r="L273" s="11" t="s">
        <v>1071</v>
      </c>
      <c r="M273" s="10" t="s">
        <v>33</v>
      </c>
      <c r="N273" s="14">
        <v>43287</v>
      </c>
      <c r="O273" s="14">
        <v>43615</v>
      </c>
      <c r="P273" s="14"/>
      <c r="Q273" s="14" t="s">
        <v>1072</v>
      </c>
      <c r="R273" s="10" t="s">
        <v>35</v>
      </c>
      <c r="S273" s="15" t="s">
        <v>1068</v>
      </c>
      <c r="T273" s="15" t="s">
        <v>804</v>
      </c>
      <c r="U273" s="15" t="s">
        <v>37</v>
      </c>
      <c r="V273" s="11" t="s">
        <v>38</v>
      </c>
    </row>
    <row r="274" spans="1:22" ht="36" customHeight="1" x14ac:dyDescent="0.3">
      <c r="A274" s="16" t="s">
        <v>1073</v>
      </c>
      <c r="B274" s="10" t="s">
        <v>133</v>
      </c>
      <c r="C274" s="23" t="s">
        <v>1074</v>
      </c>
      <c r="D274" s="10"/>
      <c r="E274" s="10" t="s">
        <v>426</v>
      </c>
      <c r="F274" s="15">
        <v>1</v>
      </c>
      <c r="G274" s="11" t="s">
        <v>1075</v>
      </c>
      <c r="H274" s="12">
        <v>88861.650000000023</v>
      </c>
      <c r="I274" s="12">
        <v>88.861650000000026</v>
      </c>
      <c r="J274" s="13" t="s">
        <v>30</v>
      </c>
      <c r="K274" s="13" t="s">
        <v>31</v>
      </c>
      <c r="L274" s="11" t="s">
        <v>1076</v>
      </c>
      <c r="M274" s="10" t="s">
        <v>81</v>
      </c>
      <c r="N274" s="14">
        <v>43348</v>
      </c>
      <c r="O274" s="14">
        <v>43558</v>
      </c>
      <c r="P274" s="14"/>
      <c r="Q274" s="14" t="s">
        <v>105</v>
      </c>
      <c r="R274" s="10" t="s">
        <v>35</v>
      </c>
      <c r="S274" s="15" t="s">
        <v>1073</v>
      </c>
      <c r="T274" s="15" t="s">
        <v>804</v>
      </c>
      <c r="U274" s="15" t="s">
        <v>106</v>
      </c>
      <c r="V274" s="11" t="s">
        <v>38</v>
      </c>
    </row>
    <row r="275" spans="1:22" ht="36" customHeight="1" x14ac:dyDescent="0.3">
      <c r="A275" s="16" t="s">
        <v>1077</v>
      </c>
      <c r="B275" s="10" t="s">
        <v>1078</v>
      </c>
      <c r="C275" s="23" t="s">
        <v>1079</v>
      </c>
      <c r="D275" s="10"/>
      <c r="E275" s="10" t="s">
        <v>426</v>
      </c>
      <c r="F275" s="15">
        <v>1</v>
      </c>
      <c r="G275" s="11" t="s">
        <v>1080</v>
      </c>
      <c r="H275" s="12">
        <v>63426.58</v>
      </c>
      <c r="I275" s="12">
        <v>63.426580000000001</v>
      </c>
      <c r="J275" s="13" t="s">
        <v>30</v>
      </c>
      <c r="K275" s="13" t="s">
        <v>31</v>
      </c>
      <c r="L275" s="11" t="s">
        <v>1081</v>
      </c>
      <c r="M275" s="10" t="s">
        <v>81</v>
      </c>
      <c r="N275" s="14">
        <v>43704</v>
      </c>
      <c r="O275" s="14">
        <v>44049</v>
      </c>
      <c r="P275" s="14"/>
      <c r="Q275" s="14" t="s">
        <v>105</v>
      </c>
      <c r="R275" s="10" t="s">
        <v>35</v>
      </c>
      <c r="S275" s="15" t="s">
        <v>1077</v>
      </c>
      <c r="T275" s="15" t="s">
        <v>804</v>
      </c>
      <c r="U275" s="15" t="s">
        <v>106</v>
      </c>
      <c r="V275" s="11" t="s">
        <v>38</v>
      </c>
    </row>
    <row r="276" spans="1:22" ht="36" customHeight="1" x14ac:dyDescent="0.3">
      <c r="A276" s="16" t="s">
        <v>1082</v>
      </c>
      <c r="B276" s="10" t="s">
        <v>1078</v>
      </c>
      <c r="C276" s="23" t="s">
        <v>1083</v>
      </c>
      <c r="D276" s="10"/>
      <c r="E276" s="10" t="s">
        <v>426</v>
      </c>
      <c r="F276" s="15">
        <v>1</v>
      </c>
      <c r="G276" s="11" t="s">
        <v>1084</v>
      </c>
      <c r="H276" s="12">
        <v>27047.760000000002</v>
      </c>
      <c r="I276" s="12">
        <v>27.047760000000004</v>
      </c>
      <c r="J276" s="13" t="s">
        <v>30</v>
      </c>
      <c r="K276" s="13" t="s">
        <v>31</v>
      </c>
      <c r="L276" s="11" t="s">
        <v>1085</v>
      </c>
      <c r="M276" s="10" t="s">
        <v>81</v>
      </c>
      <c r="N276" s="14">
        <v>0</v>
      </c>
      <c r="O276" s="14">
        <v>44033</v>
      </c>
      <c r="P276" s="14"/>
      <c r="Q276" s="14" t="s">
        <v>105</v>
      </c>
      <c r="R276" s="10" t="s">
        <v>35</v>
      </c>
      <c r="S276" s="15" t="s">
        <v>1082</v>
      </c>
      <c r="T276" s="15" t="s">
        <v>804</v>
      </c>
      <c r="U276" s="15" t="s">
        <v>106</v>
      </c>
      <c r="V276" s="11" t="s">
        <v>38</v>
      </c>
    </row>
    <row r="277" spans="1:22" ht="36" customHeight="1" x14ac:dyDescent="0.3">
      <c r="A277" s="16" t="s">
        <v>1086</v>
      </c>
      <c r="B277" s="10" t="s">
        <v>26</v>
      </c>
      <c r="C277" s="23" t="s">
        <v>1087</v>
      </c>
      <c r="D277" s="10"/>
      <c r="E277" s="10" t="s">
        <v>426</v>
      </c>
      <c r="F277" s="15">
        <v>1</v>
      </c>
      <c r="G277" s="11" t="s">
        <v>1088</v>
      </c>
      <c r="H277" s="12">
        <v>138777.81000000003</v>
      </c>
      <c r="I277" s="12">
        <v>138.77781000000002</v>
      </c>
      <c r="J277" s="13" t="s">
        <v>30</v>
      </c>
      <c r="K277" s="13" t="s">
        <v>31</v>
      </c>
      <c r="L277" s="11" t="s">
        <v>1089</v>
      </c>
      <c r="M277" s="10" t="s">
        <v>81</v>
      </c>
      <c r="N277" s="14">
        <v>43718</v>
      </c>
      <c r="O277" s="14">
        <v>43914</v>
      </c>
      <c r="P277" s="14"/>
      <c r="Q277" s="14" t="s">
        <v>105</v>
      </c>
      <c r="R277" s="10" t="s">
        <v>35</v>
      </c>
      <c r="S277" s="15" t="s">
        <v>1086</v>
      </c>
      <c r="T277" s="15" t="s">
        <v>804</v>
      </c>
      <c r="U277" s="15" t="s">
        <v>106</v>
      </c>
      <c r="V277" s="11" t="s">
        <v>38</v>
      </c>
    </row>
    <row r="278" spans="1:22" ht="36" customHeight="1" x14ac:dyDescent="0.3">
      <c r="A278" s="16" t="s">
        <v>1090</v>
      </c>
      <c r="B278" s="10" t="s">
        <v>1078</v>
      </c>
      <c r="C278" s="23" t="s">
        <v>1091</v>
      </c>
      <c r="D278" s="10" t="s">
        <v>1463</v>
      </c>
      <c r="E278" s="10" t="s">
        <v>28</v>
      </c>
      <c r="F278" s="15">
        <v>1</v>
      </c>
      <c r="G278" s="11" t="s">
        <v>1392</v>
      </c>
      <c r="H278" s="12">
        <v>134290.82755913335</v>
      </c>
      <c r="I278" s="12">
        <v>134.29082755913336</v>
      </c>
      <c r="J278" s="13" t="s">
        <v>30</v>
      </c>
      <c r="K278" s="13" t="s">
        <v>31</v>
      </c>
      <c r="L278" s="11" t="s">
        <v>1092</v>
      </c>
      <c r="M278" s="10" t="s">
        <v>81</v>
      </c>
      <c r="N278" s="14">
        <v>44566</v>
      </c>
      <c r="O278" s="14">
        <v>44645</v>
      </c>
      <c r="P278" s="14"/>
      <c r="Q278" s="14" t="s">
        <v>105</v>
      </c>
      <c r="R278" s="10" t="s">
        <v>90</v>
      </c>
      <c r="S278" s="15" t="s">
        <v>1086</v>
      </c>
      <c r="T278" s="15" t="s">
        <v>0</v>
      </c>
      <c r="U278" s="15" t="s">
        <v>106</v>
      </c>
      <c r="V278" s="11" t="s">
        <v>38</v>
      </c>
    </row>
    <row r="279" spans="1:22" ht="15" customHeight="1" x14ac:dyDescent="0.3">
      <c r="A279" s="112" t="s">
        <v>264</v>
      </c>
      <c r="B279" s="113"/>
      <c r="C279" s="113"/>
      <c r="D279" s="113"/>
      <c r="E279" s="113"/>
      <c r="F279" s="113"/>
      <c r="G279" s="114"/>
      <c r="H279" s="18">
        <f>SUM(H216:H278)</f>
        <v>40115481.286836393</v>
      </c>
      <c r="I279" s="18">
        <f>SUM(I216:I278)</f>
        <v>40115.481286836381</v>
      </c>
      <c r="J279" s="18">
        <f>I279-K279</f>
        <v>39950.113006836378</v>
      </c>
      <c r="K279" s="18">
        <f>I266+I261+I257</f>
        <v>165.36827999999997</v>
      </c>
      <c r="L279" s="19"/>
      <c r="M279" s="19"/>
      <c r="N279" s="19"/>
      <c r="O279" s="19"/>
      <c r="P279" s="19"/>
      <c r="Q279" s="20"/>
      <c r="R279" s="20"/>
      <c r="S279" s="20"/>
      <c r="T279" s="20"/>
      <c r="U279" s="20"/>
      <c r="V279" s="20"/>
    </row>
    <row r="280" spans="1:22" ht="15" customHeight="1" x14ac:dyDescent="0.3">
      <c r="A280" s="1">
        <v>5</v>
      </c>
      <c r="B280" s="115" t="s">
        <v>1060</v>
      </c>
      <c r="C280" s="116"/>
      <c r="D280" s="116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5"/>
      <c r="R280" s="5"/>
      <c r="S280" s="5"/>
      <c r="T280" s="5"/>
      <c r="U280" s="5"/>
      <c r="V280" s="5"/>
    </row>
    <row r="281" spans="1:22" ht="24" customHeight="1" x14ac:dyDescent="0.3">
      <c r="A281" s="16" t="s">
        <v>1094</v>
      </c>
      <c r="B281" s="10" t="s">
        <v>26</v>
      </c>
      <c r="C281" s="23" t="s">
        <v>1095</v>
      </c>
      <c r="D281" s="10"/>
      <c r="E281" s="10" t="s">
        <v>1058</v>
      </c>
      <c r="F281" s="15">
        <v>1</v>
      </c>
      <c r="G281" s="11" t="s">
        <v>1096</v>
      </c>
      <c r="H281" s="12">
        <v>421618.04000000004</v>
      </c>
      <c r="I281" s="12">
        <v>421.61804000000006</v>
      </c>
      <c r="J281" s="13" t="s">
        <v>30</v>
      </c>
      <c r="K281" s="13" t="s">
        <v>31</v>
      </c>
      <c r="L281" s="11" t="s">
        <v>1097</v>
      </c>
      <c r="M281" s="10" t="s">
        <v>81</v>
      </c>
      <c r="N281" s="14">
        <v>41717</v>
      </c>
      <c r="O281" s="14">
        <v>41806</v>
      </c>
      <c r="P281" s="14"/>
      <c r="Q281" s="14" t="s">
        <v>1098</v>
      </c>
      <c r="R281" s="10" t="s">
        <v>35</v>
      </c>
      <c r="S281" s="15" t="s">
        <v>1099</v>
      </c>
      <c r="T281" s="15" t="s">
        <v>1060</v>
      </c>
      <c r="U281" s="15" t="s">
        <v>84</v>
      </c>
      <c r="V281" s="11" t="s">
        <v>38</v>
      </c>
    </row>
    <row r="282" spans="1:22" ht="24" customHeight="1" x14ac:dyDescent="0.3">
      <c r="A282" s="16" t="s">
        <v>1100</v>
      </c>
      <c r="B282" s="10" t="s">
        <v>26</v>
      </c>
      <c r="C282" s="23" t="s">
        <v>1101</v>
      </c>
      <c r="D282" s="10"/>
      <c r="E282" s="10" t="s">
        <v>1058</v>
      </c>
      <c r="F282" s="15">
        <v>1</v>
      </c>
      <c r="G282" s="11" t="s">
        <v>1102</v>
      </c>
      <c r="H282" s="12">
        <v>412683.78744798899</v>
      </c>
      <c r="I282" s="12">
        <v>412.683787447989</v>
      </c>
      <c r="J282" s="13" t="s">
        <v>30</v>
      </c>
      <c r="K282" s="13" t="s">
        <v>31</v>
      </c>
      <c r="L282" s="11" t="s">
        <v>1103</v>
      </c>
      <c r="M282" s="10" t="s">
        <v>81</v>
      </c>
      <c r="N282" s="14">
        <v>41718</v>
      </c>
      <c r="O282" s="14">
        <v>41806</v>
      </c>
      <c r="P282" s="14"/>
      <c r="Q282" s="14" t="s">
        <v>1104</v>
      </c>
      <c r="R282" s="10" t="s">
        <v>90</v>
      </c>
      <c r="S282" s="15" t="s">
        <v>1105</v>
      </c>
      <c r="T282" s="15" t="s">
        <v>1060</v>
      </c>
      <c r="U282" s="15" t="s">
        <v>84</v>
      </c>
      <c r="V282" s="11" t="s">
        <v>38</v>
      </c>
    </row>
    <row r="283" spans="1:22" ht="24" customHeight="1" x14ac:dyDescent="0.3">
      <c r="A283" s="16" t="s">
        <v>1106</v>
      </c>
      <c r="B283" s="10" t="s">
        <v>26</v>
      </c>
      <c r="C283" s="23" t="s">
        <v>1107</v>
      </c>
      <c r="D283" s="10"/>
      <c r="E283" s="10" t="s">
        <v>1058</v>
      </c>
      <c r="F283" s="15">
        <v>1</v>
      </c>
      <c r="G283" s="11" t="s">
        <v>1108</v>
      </c>
      <c r="H283" s="12">
        <v>340077.76999999996</v>
      </c>
      <c r="I283" s="12">
        <v>340.07776999999999</v>
      </c>
      <c r="J283" s="13" t="s">
        <v>30</v>
      </c>
      <c r="K283" s="13" t="s">
        <v>31</v>
      </c>
      <c r="L283" s="11" t="s">
        <v>1109</v>
      </c>
      <c r="M283" s="10" t="s">
        <v>81</v>
      </c>
      <c r="N283" s="14">
        <v>41671</v>
      </c>
      <c r="O283" s="14">
        <v>41736</v>
      </c>
      <c r="P283" s="14"/>
      <c r="Q283" s="14" t="s">
        <v>1110</v>
      </c>
      <c r="R283" s="10" t="s">
        <v>35</v>
      </c>
      <c r="S283" s="15" t="s">
        <v>1111</v>
      </c>
      <c r="T283" s="15" t="s">
        <v>1060</v>
      </c>
      <c r="U283" s="15" t="s">
        <v>84</v>
      </c>
      <c r="V283" s="11" t="s">
        <v>38</v>
      </c>
    </row>
    <row r="284" spans="1:22" ht="24" customHeight="1" x14ac:dyDescent="0.3">
      <c r="A284" s="16" t="s">
        <v>1112</v>
      </c>
      <c r="B284" s="10" t="s">
        <v>26</v>
      </c>
      <c r="C284" s="23" t="s">
        <v>1113</v>
      </c>
      <c r="D284" s="10"/>
      <c r="E284" s="10" t="s">
        <v>1058</v>
      </c>
      <c r="F284" s="15">
        <v>1</v>
      </c>
      <c r="G284" s="11" t="s">
        <v>1114</v>
      </c>
      <c r="H284" s="12">
        <v>324790.55303321086</v>
      </c>
      <c r="I284" s="12">
        <v>324.79055303321087</v>
      </c>
      <c r="J284" s="13" t="s">
        <v>30</v>
      </c>
      <c r="K284" s="13" t="s">
        <v>31</v>
      </c>
      <c r="L284" s="11" t="s">
        <v>1115</v>
      </c>
      <c r="M284" s="10" t="s">
        <v>81</v>
      </c>
      <c r="N284" s="14">
        <v>41718</v>
      </c>
      <c r="O284" s="14">
        <v>41827</v>
      </c>
      <c r="P284" s="14"/>
      <c r="Q284" s="14" t="s">
        <v>1116</v>
      </c>
      <c r="R284" s="10" t="s">
        <v>90</v>
      </c>
      <c r="S284" s="15" t="s">
        <v>1117</v>
      </c>
      <c r="T284" s="15" t="s">
        <v>1060</v>
      </c>
      <c r="U284" s="15" t="s">
        <v>84</v>
      </c>
      <c r="V284" s="11" t="s">
        <v>38</v>
      </c>
    </row>
    <row r="285" spans="1:22" ht="24" customHeight="1" x14ac:dyDescent="0.3">
      <c r="A285" s="16" t="s">
        <v>1118</v>
      </c>
      <c r="B285" s="10" t="s">
        <v>26</v>
      </c>
      <c r="C285" s="23" t="s">
        <v>1119</v>
      </c>
      <c r="D285" s="10"/>
      <c r="E285" s="10" t="s">
        <v>1058</v>
      </c>
      <c r="F285" s="15">
        <v>1</v>
      </c>
      <c r="G285" s="11" t="s">
        <v>1120</v>
      </c>
      <c r="H285" s="12">
        <v>319580.11044364492</v>
      </c>
      <c r="I285" s="12">
        <v>319.58011044364491</v>
      </c>
      <c r="J285" s="13" t="s">
        <v>30</v>
      </c>
      <c r="K285" s="13" t="s">
        <v>31</v>
      </c>
      <c r="L285" s="11" t="s">
        <v>1121</v>
      </c>
      <c r="M285" s="10" t="s">
        <v>81</v>
      </c>
      <c r="N285" s="14">
        <v>41718</v>
      </c>
      <c r="O285" s="14">
        <v>41866</v>
      </c>
      <c r="P285" s="14"/>
      <c r="Q285" s="14" t="s">
        <v>1122</v>
      </c>
      <c r="R285" s="10" t="s">
        <v>90</v>
      </c>
      <c r="S285" s="15" t="s">
        <v>1123</v>
      </c>
      <c r="T285" s="15" t="s">
        <v>1060</v>
      </c>
      <c r="U285" s="15" t="s">
        <v>84</v>
      </c>
      <c r="V285" s="11" t="s">
        <v>38</v>
      </c>
    </row>
    <row r="286" spans="1:22" ht="24" customHeight="1" x14ac:dyDescent="0.3">
      <c r="A286" s="17" t="s">
        <v>1124</v>
      </c>
      <c r="B286" s="10" t="s">
        <v>26</v>
      </c>
      <c r="C286" s="23" t="s">
        <v>1125</v>
      </c>
      <c r="D286" s="10"/>
      <c r="E286" s="10" t="s">
        <v>1058</v>
      </c>
      <c r="F286" s="15">
        <v>1</v>
      </c>
      <c r="G286" s="11" t="s">
        <v>1126</v>
      </c>
      <c r="H286" s="12">
        <v>373056.45</v>
      </c>
      <c r="I286" s="12">
        <v>373.05644999999998</v>
      </c>
      <c r="J286" s="13" t="s">
        <v>30</v>
      </c>
      <c r="K286" s="13" t="s">
        <v>31</v>
      </c>
      <c r="L286" s="11" t="s">
        <v>1127</v>
      </c>
      <c r="M286" s="10" t="s">
        <v>81</v>
      </c>
      <c r="N286" s="14">
        <v>41718</v>
      </c>
      <c r="O286" s="14">
        <v>41806</v>
      </c>
      <c r="P286" s="14"/>
      <c r="Q286" s="14" t="s">
        <v>1128</v>
      </c>
      <c r="R286" s="10" t="s">
        <v>35</v>
      </c>
      <c r="S286" s="15" t="s">
        <v>1129</v>
      </c>
      <c r="T286" s="15" t="s">
        <v>1060</v>
      </c>
      <c r="U286" s="15" t="s">
        <v>84</v>
      </c>
      <c r="V286" s="11" t="s">
        <v>38</v>
      </c>
    </row>
    <row r="287" spans="1:22" ht="24" customHeight="1" x14ac:dyDescent="0.3">
      <c r="A287" s="17" t="s">
        <v>1130</v>
      </c>
      <c r="B287" s="10" t="s">
        <v>26</v>
      </c>
      <c r="C287" s="23" t="s">
        <v>1131</v>
      </c>
      <c r="D287" s="10"/>
      <c r="E287" s="10" t="s">
        <v>1058</v>
      </c>
      <c r="F287" s="15">
        <v>2</v>
      </c>
      <c r="G287" s="11" t="s">
        <v>1132</v>
      </c>
      <c r="H287" s="12">
        <v>388367.33018536761</v>
      </c>
      <c r="I287" s="12">
        <v>388.36733018536762</v>
      </c>
      <c r="J287" s="13" t="s">
        <v>30</v>
      </c>
      <c r="K287" s="13" t="s">
        <v>31</v>
      </c>
      <c r="L287" s="11" t="s">
        <v>1133</v>
      </c>
      <c r="M287" s="10" t="s">
        <v>81</v>
      </c>
      <c r="N287" s="14">
        <v>41689</v>
      </c>
      <c r="O287" s="14">
        <v>41778</v>
      </c>
      <c r="P287" s="14"/>
      <c r="Q287" s="14" t="s">
        <v>1134</v>
      </c>
      <c r="R287" s="10" t="s">
        <v>35</v>
      </c>
      <c r="S287" s="15" t="s">
        <v>1135</v>
      </c>
      <c r="T287" s="15" t="s">
        <v>1060</v>
      </c>
      <c r="U287" s="15" t="s">
        <v>84</v>
      </c>
      <c r="V287" s="11" t="s">
        <v>38</v>
      </c>
    </row>
    <row r="288" spans="1:22" ht="24" customHeight="1" x14ac:dyDescent="0.3">
      <c r="A288" s="16" t="s">
        <v>1136</v>
      </c>
      <c r="B288" s="10" t="s">
        <v>26</v>
      </c>
      <c r="C288" s="23" t="s">
        <v>1137</v>
      </c>
      <c r="D288" s="10"/>
      <c r="E288" s="10" t="s">
        <v>1058</v>
      </c>
      <c r="F288" s="15">
        <v>1</v>
      </c>
      <c r="G288" s="11" t="s">
        <v>1138</v>
      </c>
      <c r="H288" s="12">
        <v>47303.09</v>
      </c>
      <c r="I288" s="12">
        <v>47.303089999999997</v>
      </c>
      <c r="J288" s="13" t="s">
        <v>30</v>
      </c>
      <c r="K288" s="13" t="s">
        <v>31</v>
      </c>
      <c r="L288" s="11" t="s">
        <v>1139</v>
      </c>
      <c r="M288" s="10" t="s">
        <v>81</v>
      </c>
      <c r="N288" s="14">
        <v>42059</v>
      </c>
      <c r="O288" s="14">
        <v>42200</v>
      </c>
      <c r="P288" s="14"/>
      <c r="Q288" s="14" t="s">
        <v>1140</v>
      </c>
      <c r="R288" s="10" t="s">
        <v>35</v>
      </c>
      <c r="S288" s="15" t="s">
        <v>1141</v>
      </c>
      <c r="T288" s="15" t="s">
        <v>1060</v>
      </c>
      <c r="U288" s="15" t="s">
        <v>84</v>
      </c>
      <c r="V288" s="11" t="s">
        <v>38</v>
      </c>
    </row>
    <row r="289" spans="1:22" ht="48" customHeight="1" x14ac:dyDescent="0.3">
      <c r="A289" s="16" t="s">
        <v>1142</v>
      </c>
      <c r="B289" s="10" t="s">
        <v>26</v>
      </c>
      <c r="C289" s="23" t="s">
        <v>1143</v>
      </c>
      <c r="D289" s="10"/>
      <c r="E289" s="10" t="s">
        <v>1058</v>
      </c>
      <c r="F289" s="15">
        <v>1</v>
      </c>
      <c r="G289" s="11" t="s">
        <v>1144</v>
      </c>
      <c r="H289" s="12">
        <v>17265.740000000002</v>
      </c>
      <c r="I289" s="12">
        <v>17.265740000000001</v>
      </c>
      <c r="J289" s="13" t="s">
        <v>30</v>
      </c>
      <c r="K289" s="13" t="s">
        <v>31</v>
      </c>
      <c r="L289" s="11" t="s">
        <v>1145</v>
      </c>
      <c r="M289" s="10" t="s">
        <v>33</v>
      </c>
      <c r="N289" s="14">
        <v>42809</v>
      </c>
      <c r="O289" s="14">
        <v>43003</v>
      </c>
      <c r="P289" s="14"/>
      <c r="Q289" s="14" t="s">
        <v>1146</v>
      </c>
      <c r="R289" s="10" t="s">
        <v>35</v>
      </c>
      <c r="S289" s="15" t="s">
        <v>1147</v>
      </c>
      <c r="T289" s="15" t="s">
        <v>1060</v>
      </c>
      <c r="U289" s="15" t="s">
        <v>37</v>
      </c>
      <c r="V289" s="11" t="s">
        <v>38</v>
      </c>
    </row>
    <row r="290" spans="1:22" ht="36" customHeight="1" x14ac:dyDescent="0.3">
      <c r="A290" s="16" t="s">
        <v>1148</v>
      </c>
      <c r="B290" s="10" t="s">
        <v>26</v>
      </c>
      <c r="C290" s="23" t="s">
        <v>1149</v>
      </c>
      <c r="D290" s="10"/>
      <c r="E290" s="10" t="s">
        <v>1058</v>
      </c>
      <c r="F290" s="15">
        <v>1</v>
      </c>
      <c r="G290" s="11" t="s">
        <v>1150</v>
      </c>
      <c r="H290" s="12">
        <v>19232.400000000001</v>
      </c>
      <c r="I290" s="12">
        <v>19.232400000000002</v>
      </c>
      <c r="J290" s="13" t="s">
        <v>30</v>
      </c>
      <c r="K290" s="13" t="s">
        <v>31</v>
      </c>
      <c r="L290" s="11" t="s">
        <v>1395</v>
      </c>
      <c r="M290" s="10" t="s">
        <v>81</v>
      </c>
      <c r="N290" s="14">
        <v>42390</v>
      </c>
      <c r="O290" s="14">
        <v>42551</v>
      </c>
      <c r="P290" s="14"/>
      <c r="Q290" s="14" t="s">
        <v>1151</v>
      </c>
      <c r="R290" s="10" t="s">
        <v>35</v>
      </c>
      <c r="S290" s="15" t="s">
        <v>1148</v>
      </c>
      <c r="T290" s="15" t="s">
        <v>1060</v>
      </c>
      <c r="U290" s="15" t="s">
        <v>870</v>
      </c>
      <c r="V290" s="11" t="s">
        <v>38</v>
      </c>
    </row>
    <row r="291" spans="1:22" ht="24" customHeight="1" x14ac:dyDescent="0.3">
      <c r="A291" s="16" t="s">
        <v>1152</v>
      </c>
      <c r="B291" s="10" t="s">
        <v>26</v>
      </c>
      <c r="C291" s="23" t="s">
        <v>1153</v>
      </c>
      <c r="D291" s="10"/>
      <c r="E291" s="10" t="s">
        <v>1058</v>
      </c>
      <c r="F291" s="15">
        <v>1</v>
      </c>
      <c r="G291" s="11" t="s">
        <v>31</v>
      </c>
      <c r="H291" s="12">
        <v>0</v>
      </c>
      <c r="I291" s="12">
        <v>0</v>
      </c>
      <c r="J291" s="13" t="s">
        <v>30</v>
      </c>
      <c r="K291" s="13" t="s">
        <v>31</v>
      </c>
      <c r="L291" s="11" t="s">
        <v>1154</v>
      </c>
      <c r="M291" s="10" t="s">
        <v>33</v>
      </c>
      <c r="N291" s="14" t="s">
        <v>31</v>
      </c>
      <c r="O291" s="14">
        <v>0</v>
      </c>
      <c r="P291" s="14"/>
      <c r="Q291" s="14" t="s">
        <v>31</v>
      </c>
      <c r="R291" s="10" t="s">
        <v>82</v>
      </c>
      <c r="S291" s="15" t="s">
        <v>1152</v>
      </c>
      <c r="T291" s="15" t="s">
        <v>1060</v>
      </c>
      <c r="U291" s="15" t="s">
        <v>84</v>
      </c>
      <c r="V291" s="11" t="s">
        <v>38</v>
      </c>
    </row>
    <row r="292" spans="1:22" ht="48" customHeight="1" x14ac:dyDescent="0.3">
      <c r="A292" s="16" t="s">
        <v>1155</v>
      </c>
      <c r="B292" s="10" t="s">
        <v>26</v>
      </c>
      <c r="C292" s="23" t="s">
        <v>1156</v>
      </c>
      <c r="D292" s="10"/>
      <c r="E292" s="10" t="s">
        <v>1058</v>
      </c>
      <c r="F292" s="15"/>
      <c r="G292" s="11" t="s">
        <v>31</v>
      </c>
      <c r="H292" s="12">
        <v>0</v>
      </c>
      <c r="I292" s="12">
        <v>0</v>
      </c>
      <c r="J292" s="13" t="s">
        <v>30</v>
      </c>
      <c r="K292" s="13" t="s">
        <v>31</v>
      </c>
      <c r="L292" s="11" t="s">
        <v>1157</v>
      </c>
      <c r="M292" s="10" t="s">
        <v>33</v>
      </c>
      <c r="N292" s="14" t="s">
        <v>31</v>
      </c>
      <c r="O292" s="14">
        <v>0</v>
      </c>
      <c r="P292" s="14"/>
      <c r="Q292" s="14" t="s">
        <v>31</v>
      </c>
      <c r="R292" s="10" t="s">
        <v>82</v>
      </c>
      <c r="S292" s="15" t="s">
        <v>1155</v>
      </c>
      <c r="T292" s="15" t="s">
        <v>1060</v>
      </c>
      <c r="U292" s="15" t="s">
        <v>37</v>
      </c>
      <c r="V292" s="11" t="s">
        <v>38</v>
      </c>
    </row>
    <row r="293" spans="1:22" ht="24" customHeight="1" x14ac:dyDescent="0.3">
      <c r="A293" s="16" t="s">
        <v>1158</v>
      </c>
      <c r="B293" s="10" t="s">
        <v>26</v>
      </c>
      <c r="C293" s="23" t="s">
        <v>1159</v>
      </c>
      <c r="D293" s="10"/>
      <c r="E293" s="10" t="s">
        <v>1058</v>
      </c>
      <c r="F293" s="15">
        <v>1</v>
      </c>
      <c r="G293" s="11" t="s">
        <v>1160</v>
      </c>
      <c r="H293" s="12">
        <v>12606.029999999999</v>
      </c>
      <c r="I293" s="12">
        <v>12.606029999999999</v>
      </c>
      <c r="J293" s="13" t="s">
        <v>30</v>
      </c>
      <c r="K293" s="13" t="s">
        <v>31</v>
      </c>
      <c r="L293" s="11" t="s">
        <v>1161</v>
      </c>
      <c r="M293" s="10" t="s">
        <v>33</v>
      </c>
      <c r="N293" s="14">
        <v>42749</v>
      </c>
      <c r="O293" s="14">
        <v>42889</v>
      </c>
      <c r="P293" s="14"/>
      <c r="Q293" s="14" t="s">
        <v>1162</v>
      </c>
      <c r="R293" s="10" t="s">
        <v>35</v>
      </c>
      <c r="S293" s="15" t="s">
        <v>1158</v>
      </c>
      <c r="T293" s="15" t="s">
        <v>1060</v>
      </c>
      <c r="U293" s="15" t="s">
        <v>84</v>
      </c>
      <c r="V293" s="11" t="s">
        <v>38</v>
      </c>
    </row>
    <row r="294" spans="1:22" ht="24" customHeight="1" x14ac:dyDescent="0.3">
      <c r="A294" s="16" t="s">
        <v>1163</v>
      </c>
      <c r="B294" s="10" t="s">
        <v>26</v>
      </c>
      <c r="C294" s="23" t="s">
        <v>1164</v>
      </c>
      <c r="D294" s="10"/>
      <c r="E294" s="10" t="s">
        <v>1058</v>
      </c>
      <c r="F294" s="15">
        <v>1</v>
      </c>
      <c r="G294" s="11" t="s">
        <v>1165</v>
      </c>
      <c r="H294" s="12">
        <v>19777.11</v>
      </c>
      <c r="I294" s="12">
        <v>19.77711</v>
      </c>
      <c r="J294" s="13" t="s">
        <v>30</v>
      </c>
      <c r="K294" s="13" t="s">
        <v>31</v>
      </c>
      <c r="L294" s="11" t="s">
        <v>1166</v>
      </c>
      <c r="M294" s="10" t="s">
        <v>33</v>
      </c>
      <c r="N294" s="14">
        <v>43005</v>
      </c>
      <c r="O294" s="14">
        <v>43061</v>
      </c>
      <c r="P294" s="14"/>
      <c r="Q294" s="14" t="s">
        <v>1167</v>
      </c>
      <c r="R294" s="10" t="s">
        <v>35</v>
      </c>
      <c r="S294" s="15" t="s">
        <v>1163</v>
      </c>
      <c r="T294" s="15" t="s">
        <v>1060</v>
      </c>
      <c r="U294" s="15" t="s">
        <v>84</v>
      </c>
      <c r="V294" s="11" t="s">
        <v>38</v>
      </c>
    </row>
    <row r="295" spans="1:22" ht="24" customHeight="1" x14ac:dyDescent="0.3">
      <c r="A295" s="16" t="s">
        <v>1168</v>
      </c>
      <c r="B295" s="10" t="s">
        <v>26</v>
      </c>
      <c r="C295" s="23" t="s">
        <v>1169</v>
      </c>
      <c r="D295" s="10"/>
      <c r="E295" s="10" t="s">
        <v>1058</v>
      </c>
      <c r="F295" s="15">
        <v>1</v>
      </c>
      <c r="G295" s="11" t="s">
        <v>1170</v>
      </c>
      <c r="H295" s="12">
        <v>30895.03</v>
      </c>
      <c r="I295" s="12">
        <v>30.895029999999998</v>
      </c>
      <c r="J295" s="13" t="s">
        <v>30</v>
      </c>
      <c r="K295" s="13" t="s">
        <v>31</v>
      </c>
      <c r="L295" s="11" t="s">
        <v>1171</v>
      </c>
      <c r="M295" s="10" t="s">
        <v>33</v>
      </c>
      <c r="N295" s="14">
        <v>43035</v>
      </c>
      <c r="O295" s="14">
        <v>43083</v>
      </c>
      <c r="P295" s="14"/>
      <c r="Q295" s="14" t="s">
        <v>1172</v>
      </c>
      <c r="R295" s="10" t="s">
        <v>35</v>
      </c>
      <c r="S295" s="15" t="s">
        <v>1168</v>
      </c>
      <c r="T295" s="15" t="s">
        <v>1060</v>
      </c>
      <c r="U295" s="15" t="s">
        <v>84</v>
      </c>
      <c r="V295" s="11" t="s">
        <v>38</v>
      </c>
    </row>
    <row r="296" spans="1:22" ht="36" customHeight="1" x14ac:dyDescent="0.3">
      <c r="A296" s="16" t="s">
        <v>1173</v>
      </c>
      <c r="B296" s="10" t="s">
        <v>26</v>
      </c>
      <c r="C296" s="23" t="s">
        <v>1174</v>
      </c>
      <c r="D296" s="10"/>
      <c r="E296" s="10" t="s">
        <v>1058</v>
      </c>
      <c r="F296" s="15">
        <v>1</v>
      </c>
      <c r="G296" s="11" t="s">
        <v>1175</v>
      </c>
      <c r="H296" s="12">
        <v>134912.81</v>
      </c>
      <c r="I296" s="12">
        <v>134.91281000000001</v>
      </c>
      <c r="J296" s="13" t="s">
        <v>30</v>
      </c>
      <c r="K296" s="13" t="s">
        <v>31</v>
      </c>
      <c r="L296" s="11" t="s">
        <v>1176</v>
      </c>
      <c r="M296" s="10" t="s">
        <v>33</v>
      </c>
      <c r="N296" s="14">
        <v>42963</v>
      </c>
      <c r="O296" s="14">
        <v>43061</v>
      </c>
      <c r="P296" s="14"/>
      <c r="Q296" s="14" t="s">
        <v>1177</v>
      </c>
      <c r="R296" s="10" t="s">
        <v>35</v>
      </c>
      <c r="S296" s="15" t="s">
        <v>1173</v>
      </c>
      <c r="T296" s="15" t="s">
        <v>1060</v>
      </c>
      <c r="U296" s="15" t="s">
        <v>84</v>
      </c>
      <c r="V296" s="11" t="s">
        <v>38</v>
      </c>
    </row>
    <row r="297" spans="1:22" ht="24" customHeight="1" x14ac:dyDescent="0.3">
      <c r="A297" s="16" t="s">
        <v>1178</v>
      </c>
      <c r="B297" s="10" t="s">
        <v>26</v>
      </c>
      <c r="C297" s="23" t="s">
        <v>1179</v>
      </c>
      <c r="D297" s="10"/>
      <c r="E297" s="10" t="s">
        <v>1058</v>
      </c>
      <c r="F297" s="15">
        <v>1</v>
      </c>
      <c r="G297" s="11" t="s">
        <v>1180</v>
      </c>
      <c r="H297" s="12">
        <v>249497.63839985401</v>
      </c>
      <c r="I297" s="12">
        <v>249.497638399854</v>
      </c>
      <c r="J297" s="13" t="s">
        <v>30</v>
      </c>
      <c r="K297" s="13" t="s">
        <v>31</v>
      </c>
      <c r="L297" s="11" t="s">
        <v>1181</v>
      </c>
      <c r="M297" s="10" t="s">
        <v>33</v>
      </c>
      <c r="N297" s="14">
        <v>43147</v>
      </c>
      <c r="O297" s="14">
        <v>43227</v>
      </c>
      <c r="P297" s="14"/>
      <c r="Q297" s="14" t="s">
        <v>1182</v>
      </c>
      <c r="R297" s="10" t="s">
        <v>90</v>
      </c>
      <c r="S297" s="15" t="s">
        <v>1178</v>
      </c>
      <c r="T297" s="15" t="s">
        <v>1060</v>
      </c>
      <c r="U297" s="15" t="s">
        <v>84</v>
      </c>
      <c r="V297" s="11" t="s">
        <v>38</v>
      </c>
    </row>
    <row r="298" spans="1:22" ht="36" customHeight="1" x14ac:dyDescent="0.3">
      <c r="A298" s="16" t="s">
        <v>1183</v>
      </c>
      <c r="B298" s="10" t="s">
        <v>26</v>
      </c>
      <c r="C298" s="23" t="s">
        <v>1184</v>
      </c>
      <c r="D298" s="10"/>
      <c r="E298" s="10" t="s">
        <v>1058</v>
      </c>
      <c r="F298" s="15">
        <v>1</v>
      </c>
      <c r="G298" s="11" t="s">
        <v>1185</v>
      </c>
      <c r="H298" s="12">
        <v>18364.330000000002</v>
      </c>
      <c r="I298" s="12">
        <v>18.364330000000002</v>
      </c>
      <c r="J298" s="13" t="s">
        <v>30</v>
      </c>
      <c r="K298" s="13" t="s">
        <v>31</v>
      </c>
      <c r="L298" s="11" t="s">
        <v>1186</v>
      </c>
      <c r="M298" s="10" t="s">
        <v>33</v>
      </c>
      <c r="N298" s="14">
        <v>43118</v>
      </c>
      <c r="O298" s="14">
        <v>43278</v>
      </c>
      <c r="P298" s="14"/>
      <c r="Q298" s="14" t="s">
        <v>1187</v>
      </c>
      <c r="R298" s="10" t="s">
        <v>35</v>
      </c>
      <c r="S298" s="15" t="s">
        <v>1183</v>
      </c>
      <c r="T298" s="15" t="s">
        <v>1060</v>
      </c>
      <c r="U298" s="15" t="s">
        <v>84</v>
      </c>
      <c r="V298" s="11" t="s">
        <v>38</v>
      </c>
    </row>
    <row r="299" spans="1:22" ht="36" customHeight="1" x14ac:dyDescent="0.3">
      <c r="A299" s="16" t="s">
        <v>1188</v>
      </c>
      <c r="B299" s="10" t="s">
        <v>26</v>
      </c>
      <c r="C299" s="23" t="s">
        <v>1189</v>
      </c>
      <c r="D299" s="10"/>
      <c r="E299" s="10" t="s">
        <v>1058</v>
      </c>
      <c r="F299" s="15"/>
      <c r="G299" s="11" t="s">
        <v>31</v>
      </c>
      <c r="H299" s="12">
        <v>0</v>
      </c>
      <c r="I299" s="12">
        <v>0</v>
      </c>
      <c r="J299" s="13" t="s">
        <v>30</v>
      </c>
      <c r="K299" s="13" t="s">
        <v>31</v>
      </c>
      <c r="L299" s="11" t="s">
        <v>1190</v>
      </c>
      <c r="M299" s="10" t="s">
        <v>81</v>
      </c>
      <c r="N299" s="14" t="s">
        <v>31</v>
      </c>
      <c r="O299" s="14">
        <v>0</v>
      </c>
      <c r="P299" s="14"/>
      <c r="Q299" s="14" t="s">
        <v>31</v>
      </c>
      <c r="R299" s="10" t="s">
        <v>82</v>
      </c>
      <c r="S299" s="15" t="s">
        <v>1188</v>
      </c>
      <c r="T299" s="15" t="s">
        <v>1060</v>
      </c>
      <c r="U299" s="15" t="s">
        <v>84</v>
      </c>
      <c r="V299" s="11" t="s">
        <v>38</v>
      </c>
    </row>
    <row r="300" spans="1:22" ht="24" customHeight="1" x14ac:dyDescent="0.3">
      <c r="A300" s="16" t="s">
        <v>1191</v>
      </c>
      <c r="B300" s="10" t="s">
        <v>26</v>
      </c>
      <c r="C300" s="23" t="s">
        <v>1192</v>
      </c>
      <c r="D300" s="10"/>
      <c r="E300" s="10" t="s">
        <v>1058</v>
      </c>
      <c r="F300" s="15"/>
      <c r="G300" s="11" t="s">
        <v>31</v>
      </c>
      <c r="H300" s="12">
        <v>0</v>
      </c>
      <c r="I300" s="12">
        <v>0</v>
      </c>
      <c r="J300" s="13" t="s">
        <v>30</v>
      </c>
      <c r="K300" s="13" t="s">
        <v>31</v>
      </c>
      <c r="L300" s="11" t="s">
        <v>1193</v>
      </c>
      <c r="M300" s="10" t="s">
        <v>81</v>
      </c>
      <c r="N300" s="14" t="s">
        <v>31</v>
      </c>
      <c r="O300" s="14">
        <v>0</v>
      </c>
      <c r="P300" s="14"/>
      <c r="Q300" s="14" t="s">
        <v>31</v>
      </c>
      <c r="R300" s="10" t="s">
        <v>82</v>
      </c>
      <c r="S300" s="15" t="s">
        <v>1191</v>
      </c>
      <c r="T300" s="15" t="s">
        <v>1060</v>
      </c>
      <c r="U300" s="15" t="s">
        <v>84</v>
      </c>
      <c r="V300" s="11" t="s">
        <v>38</v>
      </c>
    </row>
    <row r="301" spans="1:22" ht="24" customHeight="1" x14ac:dyDescent="0.3">
      <c r="A301" s="16" t="s">
        <v>1194</v>
      </c>
      <c r="B301" s="10" t="s">
        <v>26</v>
      </c>
      <c r="C301" s="23" t="s">
        <v>1195</v>
      </c>
      <c r="D301" s="10"/>
      <c r="E301" s="10" t="s">
        <v>1058</v>
      </c>
      <c r="F301" s="15">
        <v>1</v>
      </c>
      <c r="G301" s="11" t="s">
        <v>219</v>
      </c>
      <c r="H301" s="12">
        <v>9500.9599999999991</v>
      </c>
      <c r="I301" s="12">
        <v>9.5009599999999992</v>
      </c>
      <c r="J301" s="13" t="s">
        <v>30</v>
      </c>
      <c r="K301" s="13" t="s">
        <v>31</v>
      </c>
      <c r="L301" s="11" t="s">
        <v>1196</v>
      </c>
      <c r="M301" s="10" t="s">
        <v>81</v>
      </c>
      <c r="N301" s="14">
        <v>43676</v>
      </c>
      <c r="O301" s="14">
        <v>43837</v>
      </c>
      <c r="P301" s="14"/>
      <c r="Q301" s="14" t="s">
        <v>105</v>
      </c>
      <c r="R301" s="10" t="s">
        <v>35</v>
      </c>
      <c r="S301" s="15" t="s">
        <v>1194</v>
      </c>
      <c r="T301" s="15" t="s">
        <v>1060</v>
      </c>
      <c r="U301" s="15" t="s">
        <v>37</v>
      </c>
      <c r="V301" s="11" t="s">
        <v>38</v>
      </c>
    </row>
    <row r="302" spans="1:22" ht="24" customHeight="1" x14ac:dyDescent="0.3">
      <c r="A302" s="16" t="s">
        <v>1197</v>
      </c>
      <c r="B302" s="10" t="s">
        <v>26</v>
      </c>
      <c r="C302" s="23" t="s">
        <v>1198</v>
      </c>
      <c r="D302" s="10"/>
      <c r="E302" s="10" t="s">
        <v>1058</v>
      </c>
      <c r="F302" s="15">
        <v>1</v>
      </c>
      <c r="G302" s="11" t="s">
        <v>1199</v>
      </c>
      <c r="H302" s="12">
        <v>0</v>
      </c>
      <c r="I302" s="12">
        <v>0</v>
      </c>
      <c r="J302" s="13" t="s">
        <v>30</v>
      </c>
      <c r="K302" s="13" t="s">
        <v>31</v>
      </c>
      <c r="L302" s="11" t="s">
        <v>1200</v>
      </c>
      <c r="M302" s="10" t="s">
        <v>81</v>
      </c>
      <c r="N302" s="14">
        <v>43591</v>
      </c>
      <c r="O302" s="14">
        <v>43698</v>
      </c>
      <c r="P302" s="14"/>
      <c r="Q302" s="14" t="s">
        <v>105</v>
      </c>
      <c r="R302" s="10" t="s">
        <v>82</v>
      </c>
      <c r="S302" s="15" t="s">
        <v>1197</v>
      </c>
      <c r="T302" s="15" t="s">
        <v>1060</v>
      </c>
      <c r="U302" s="15" t="s">
        <v>37</v>
      </c>
      <c r="V302" s="11" t="s">
        <v>38</v>
      </c>
    </row>
    <row r="303" spans="1:22" ht="24" customHeight="1" x14ac:dyDescent="0.3">
      <c r="A303" s="16" t="s">
        <v>1201</v>
      </c>
      <c r="B303" s="10" t="s">
        <v>26</v>
      </c>
      <c r="C303" s="23" t="s">
        <v>1202</v>
      </c>
      <c r="D303" s="10"/>
      <c r="E303" s="10" t="s">
        <v>1058</v>
      </c>
      <c r="F303" s="15">
        <v>1</v>
      </c>
      <c r="G303" s="11" t="s">
        <v>1203</v>
      </c>
      <c r="H303" s="12">
        <v>0</v>
      </c>
      <c r="I303" s="12">
        <v>0</v>
      </c>
      <c r="J303" s="13" t="s">
        <v>30</v>
      </c>
      <c r="K303" s="13" t="s">
        <v>31</v>
      </c>
      <c r="L303" s="11" t="s">
        <v>1204</v>
      </c>
      <c r="M303" s="10" t="s">
        <v>81</v>
      </c>
      <c r="N303" s="14">
        <v>43539</v>
      </c>
      <c r="O303" s="14">
        <v>43623</v>
      </c>
      <c r="P303" s="14"/>
      <c r="Q303" s="14" t="s">
        <v>105</v>
      </c>
      <c r="R303" s="10" t="s">
        <v>82</v>
      </c>
      <c r="S303" s="15" t="s">
        <v>1201</v>
      </c>
      <c r="T303" s="15" t="s">
        <v>1060</v>
      </c>
      <c r="U303" s="15" t="s">
        <v>84</v>
      </c>
      <c r="V303" s="11" t="s">
        <v>38</v>
      </c>
    </row>
    <row r="304" spans="1:22" ht="24" customHeight="1" x14ac:dyDescent="0.3">
      <c r="A304" s="16" t="s">
        <v>1205</v>
      </c>
      <c r="B304" s="10" t="s">
        <v>26</v>
      </c>
      <c r="C304" s="23" t="s">
        <v>1206</v>
      </c>
      <c r="D304" s="10"/>
      <c r="E304" s="10" t="s">
        <v>198</v>
      </c>
      <c r="F304" s="15">
        <v>1</v>
      </c>
      <c r="G304" s="11" t="s">
        <v>219</v>
      </c>
      <c r="H304" s="12">
        <v>97351.970000000016</v>
      </c>
      <c r="I304" s="12">
        <v>97.351970000000023</v>
      </c>
      <c r="J304" s="13" t="s">
        <v>30</v>
      </c>
      <c r="K304" s="13" t="s">
        <v>31</v>
      </c>
      <c r="L304" s="11" t="s">
        <v>1207</v>
      </c>
      <c r="M304" s="10" t="s">
        <v>33</v>
      </c>
      <c r="N304" s="14">
        <v>43668</v>
      </c>
      <c r="O304" s="14">
        <v>43724</v>
      </c>
      <c r="P304" s="14"/>
      <c r="Q304" s="14" t="s">
        <v>1208</v>
      </c>
      <c r="R304" s="10" t="s">
        <v>35</v>
      </c>
      <c r="S304" s="15" t="s">
        <v>1205</v>
      </c>
      <c r="T304" s="15" t="s">
        <v>1060</v>
      </c>
      <c r="U304" s="15" t="s">
        <v>84</v>
      </c>
      <c r="V304" s="11" t="s">
        <v>38</v>
      </c>
    </row>
    <row r="305" spans="1:22" ht="24" customHeight="1" x14ac:dyDescent="0.3">
      <c r="A305" s="16" t="s">
        <v>1209</v>
      </c>
      <c r="B305" s="10" t="s">
        <v>26</v>
      </c>
      <c r="C305" s="23" t="s">
        <v>1206</v>
      </c>
      <c r="D305" s="10"/>
      <c r="E305" s="10" t="s">
        <v>198</v>
      </c>
      <c r="F305" s="15">
        <v>1</v>
      </c>
      <c r="G305" s="11" t="s">
        <v>219</v>
      </c>
      <c r="H305" s="12">
        <v>138269.64314502315</v>
      </c>
      <c r="I305" s="12">
        <v>138.26964314502314</v>
      </c>
      <c r="J305" s="13" t="s">
        <v>30</v>
      </c>
      <c r="K305" s="13" t="s">
        <v>31</v>
      </c>
      <c r="L305" s="11" t="s">
        <v>1210</v>
      </c>
      <c r="M305" s="10" t="s">
        <v>33</v>
      </c>
      <c r="N305" s="14">
        <v>43665</v>
      </c>
      <c r="O305" s="14">
        <v>43724</v>
      </c>
      <c r="P305" s="14"/>
      <c r="Q305" s="14" t="s">
        <v>1211</v>
      </c>
      <c r="R305" s="10" t="s">
        <v>90</v>
      </c>
      <c r="S305" s="15" t="s">
        <v>1209</v>
      </c>
      <c r="T305" s="15" t="s">
        <v>1060</v>
      </c>
      <c r="U305" s="15" t="s">
        <v>84</v>
      </c>
      <c r="V305" s="11" t="s">
        <v>38</v>
      </c>
    </row>
    <row r="306" spans="1:22" ht="24" customHeight="1" x14ac:dyDescent="0.3">
      <c r="A306" s="16" t="s">
        <v>1212</v>
      </c>
      <c r="B306" s="10" t="s">
        <v>26</v>
      </c>
      <c r="C306" s="23" t="s">
        <v>1206</v>
      </c>
      <c r="D306" s="10"/>
      <c r="E306" s="10" t="s">
        <v>198</v>
      </c>
      <c r="F306" s="15">
        <v>1</v>
      </c>
      <c r="G306" s="11" t="s">
        <v>219</v>
      </c>
      <c r="H306" s="12">
        <v>109663.6533597644</v>
      </c>
      <c r="I306" s="12">
        <v>109.6636533597644</v>
      </c>
      <c r="J306" s="13" t="s">
        <v>30</v>
      </c>
      <c r="K306" s="13" t="s">
        <v>31</v>
      </c>
      <c r="L306" s="11" t="s">
        <v>1213</v>
      </c>
      <c r="M306" s="10" t="s">
        <v>33</v>
      </c>
      <c r="N306" s="14">
        <v>43672</v>
      </c>
      <c r="O306" s="14">
        <v>43724</v>
      </c>
      <c r="P306" s="14"/>
      <c r="Q306" s="14" t="s">
        <v>1214</v>
      </c>
      <c r="R306" s="10" t="s">
        <v>90</v>
      </c>
      <c r="S306" s="15" t="s">
        <v>1212</v>
      </c>
      <c r="T306" s="15" t="s">
        <v>1060</v>
      </c>
      <c r="U306" s="15" t="s">
        <v>84</v>
      </c>
      <c r="V306" s="11" t="s">
        <v>38</v>
      </c>
    </row>
    <row r="307" spans="1:22" ht="24" customHeight="1" x14ac:dyDescent="0.3">
      <c r="A307" s="16" t="s">
        <v>1215</v>
      </c>
      <c r="B307" s="10" t="s">
        <v>26</v>
      </c>
      <c r="C307" s="23" t="s">
        <v>1216</v>
      </c>
      <c r="D307" s="10"/>
      <c r="E307" s="10" t="s">
        <v>198</v>
      </c>
      <c r="F307" s="15">
        <v>1</v>
      </c>
      <c r="G307" s="11" t="s">
        <v>219</v>
      </c>
      <c r="H307" s="12">
        <v>87737.950189394629</v>
      </c>
      <c r="I307" s="12">
        <v>87.737950189394624</v>
      </c>
      <c r="J307" s="13" t="s">
        <v>30</v>
      </c>
      <c r="K307" s="13" t="s">
        <v>31</v>
      </c>
      <c r="L307" s="11" t="s">
        <v>1217</v>
      </c>
      <c r="M307" s="10" t="s">
        <v>33</v>
      </c>
      <c r="N307" s="14">
        <v>43654</v>
      </c>
      <c r="O307" s="14">
        <v>43724</v>
      </c>
      <c r="P307" s="14"/>
      <c r="Q307" s="14" t="s">
        <v>1218</v>
      </c>
      <c r="R307" s="10" t="s">
        <v>90</v>
      </c>
      <c r="S307" s="15" t="s">
        <v>1215</v>
      </c>
      <c r="T307" s="15" t="s">
        <v>1060</v>
      </c>
      <c r="U307" s="15" t="s">
        <v>84</v>
      </c>
      <c r="V307" s="11" t="s">
        <v>38</v>
      </c>
    </row>
    <row r="308" spans="1:22" ht="24" customHeight="1" x14ac:dyDescent="0.3">
      <c r="A308" s="16" t="s">
        <v>1219</v>
      </c>
      <c r="B308" s="10" t="s">
        <v>26</v>
      </c>
      <c r="C308" s="23" t="s">
        <v>1220</v>
      </c>
      <c r="D308" s="10"/>
      <c r="E308" s="10" t="s">
        <v>198</v>
      </c>
      <c r="F308" s="15">
        <v>1</v>
      </c>
      <c r="G308" s="11" t="s">
        <v>219</v>
      </c>
      <c r="H308" s="12">
        <v>91133.98000000001</v>
      </c>
      <c r="I308" s="12">
        <v>91.133980000000008</v>
      </c>
      <c r="J308" s="13" t="s">
        <v>30</v>
      </c>
      <c r="K308" s="13" t="s">
        <v>31</v>
      </c>
      <c r="L308" s="11" t="s">
        <v>1221</v>
      </c>
      <c r="M308" s="10" t="s">
        <v>33</v>
      </c>
      <c r="N308" s="14">
        <v>43671</v>
      </c>
      <c r="O308" s="14">
        <v>43724</v>
      </c>
      <c r="P308" s="14"/>
      <c r="Q308" s="14" t="s">
        <v>1222</v>
      </c>
      <c r="R308" s="10" t="s">
        <v>35</v>
      </c>
      <c r="S308" s="15" t="s">
        <v>1219</v>
      </c>
      <c r="T308" s="15" t="s">
        <v>1060</v>
      </c>
      <c r="U308" s="15" t="s">
        <v>84</v>
      </c>
      <c r="V308" s="11" t="s">
        <v>38</v>
      </c>
    </row>
    <row r="309" spans="1:22" ht="24" customHeight="1" x14ac:dyDescent="0.3">
      <c r="A309" s="16" t="s">
        <v>1223</v>
      </c>
      <c r="B309" s="10" t="s">
        <v>26</v>
      </c>
      <c r="C309" s="23" t="s">
        <v>1224</v>
      </c>
      <c r="D309" s="10"/>
      <c r="E309" s="10" t="s">
        <v>198</v>
      </c>
      <c r="F309" s="15">
        <v>1</v>
      </c>
      <c r="G309" s="11" t="s">
        <v>219</v>
      </c>
      <c r="H309" s="12">
        <v>129256.69112536286</v>
      </c>
      <c r="I309" s="12">
        <v>129.25669112536286</v>
      </c>
      <c r="J309" s="13" t="s">
        <v>30</v>
      </c>
      <c r="K309" s="13" t="s">
        <v>31</v>
      </c>
      <c r="L309" s="11" t="s">
        <v>1225</v>
      </c>
      <c r="M309" s="10" t="s">
        <v>33</v>
      </c>
      <c r="N309" s="14">
        <v>43670</v>
      </c>
      <c r="O309" s="14">
        <v>43724</v>
      </c>
      <c r="P309" s="14"/>
      <c r="Q309" s="14" t="s">
        <v>1226</v>
      </c>
      <c r="R309" s="10" t="s">
        <v>90</v>
      </c>
      <c r="S309" s="15" t="s">
        <v>1223</v>
      </c>
      <c r="T309" s="15" t="s">
        <v>1060</v>
      </c>
      <c r="U309" s="15" t="s">
        <v>84</v>
      </c>
      <c r="V309" s="11" t="s">
        <v>38</v>
      </c>
    </row>
    <row r="310" spans="1:22" ht="24" customHeight="1" x14ac:dyDescent="0.3">
      <c r="A310" s="16" t="s">
        <v>1227</v>
      </c>
      <c r="B310" s="10" t="s">
        <v>26</v>
      </c>
      <c r="C310" s="23" t="s">
        <v>1228</v>
      </c>
      <c r="D310" s="10"/>
      <c r="E310" s="10" t="s">
        <v>1058</v>
      </c>
      <c r="F310" s="15">
        <v>1</v>
      </c>
      <c r="G310" s="11" t="s">
        <v>1229</v>
      </c>
      <c r="H310" s="12">
        <v>114320.64726870594</v>
      </c>
      <c r="I310" s="12">
        <v>114.32064726870594</v>
      </c>
      <c r="J310" s="13" t="s">
        <v>30</v>
      </c>
      <c r="K310" s="13" t="s">
        <v>31</v>
      </c>
      <c r="L310" s="11" t="s">
        <v>1230</v>
      </c>
      <c r="M310" s="10" t="s">
        <v>81</v>
      </c>
      <c r="N310" s="14">
        <v>43676</v>
      </c>
      <c r="O310" s="14">
        <v>43749</v>
      </c>
      <c r="P310" s="14"/>
      <c r="Q310" s="14" t="s">
        <v>105</v>
      </c>
      <c r="R310" s="10" t="s">
        <v>90</v>
      </c>
      <c r="S310" s="15" t="s">
        <v>1227</v>
      </c>
      <c r="T310" s="15" t="s">
        <v>1060</v>
      </c>
      <c r="U310" s="15" t="s">
        <v>84</v>
      </c>
      <c r="V310" s="11" t="s">
        <v>38</v>
      </c>
    </row>
    <row r="311" spans="1:22" ht="36" customHeight="1" x14ac:dyDescent="0.3">
      <c r="A311" s="16" t="s">
        <v>1231</v>
      </c>
      <c r="B311" s="10" t="s">
        <v>138</v>
      </c>
      <c r="C311" s="23" t="s">
        <v>1232</v>
      </c>
      <c r="D311" s="10"/>
      <c r="E311" s="10" t="s">
        <v>1058</v>
      </c>
      <c r="F311" s="15">
        <v>1</v>
      </c>
      <c r="G311" s="11" t="s">
        <v>1233</v>
      </c>
      <c r="H311" s="12">
        <v>18754.48</v>
      </c>
      <c r="I311" s="12">
        <v>18.754480000000001</v>
      </c>
      <c r="J311" s="13" t="s">
        <v>30</v>
      </c>
      <c r="K311" s="13" t="s">
        <v>31</v>
      </c>
      <c r="L311" s="11" t="s">
        <v>1234</v>
      </c>
      <c r="M311" s="10" t="s">
        <v>81</v>
      </c>
      <c r="N311" s="14">
        <v>43657</v>
      </c>
      <c r="O311" s="14">
        <v>43756</v>
      </c>
      <c r="P311" s="14"/>
      <c r="Q311" s="14" t="s">
        <v>105</v>
      </c>
      <c r="R311" s="10" t="s">
        <v>35</v>
      </c>
      <c r="S311" s="15" t="s">
        <v>1231</v>
      </c>
      <c r="T311" s="15" t="s">
        <v>1060</v>
      </c>
      <c r="U311" s="15" t="s">
        <v>106</v>
      </c>
      <c r="V311" s="11" t="s">
        <v>38</v>
      </c>
    </row>
    <row r="312" spans="1:22" ht="36" customHeight="1" x14ac:dyDescent="0.3">
      <c r="A312" s="16" t="s">
        <v>1235</v>
      </c>
      <c r="B312" s="10" t="s">
        <v>138</v>
      </c>
      <c r="C312" s="23" t="s">
        <v>1236</v>
      </c>
      <c r="D312" s="10"/>
      <c r="E312" s="10" t="s">
        <v>1058</v>
      </c>
      <c r="F312" s="15"/>
      <c r="G312" s="11" t="s">
        <v>31</v>
      </c>
      <c r="H312" s="12">
        <v>0</v>
      </c>
      <c r="I312" s="12">
        <v>0</v>
      </c>
      <c r="J312" s="13" t="s">
        <v>30</v>
      </c>
      <c r="K312" s="13" t="s">
        <v>31</v>
      </c>
      <c r="L312" s="11" t="s">
        <v>1237</v>
      </c>
      <c r="M312" s="10" t="s">
        <v>81</v>
      </c>
      <c r="N312" s="14" t="s">
        <v>31</v>
      </c>
      <c r="O312" s="14">
        <v>0</v>
      </c>
      <c r="P312" s="14"/>
      <c r="Q312" s="14" t="s">
        <v>31</v>
      </c>
      <c r="R312" s="10" t="s">
        <v>82</v>
      </c>
      <c r="S312" s="15" t="s">
        <v>1235</v>
      </c>
      <c r="T312" s="15" t="s">
        <v>1060</v>
      </c>
      <c r="U312" s="15" t="s">
        <v>106</v>
      </c>
      <c r="V312" s="11" t="s">
        <v>38</v>
      </c>
    </row>
    <row r="313" spans="1:22" ht="36" customHeight="1" x14ac:dyDescent="0.3">
      <c r="A313" s="16" t="s">
        <v>1238</v>
      </c>
      <c r="B313" s="10" t="s">
        <v>26</v>
      </c>
      <c r="C313" s="23" t="s">
        <v>1174</v>
      </c>
      <c r="D313" s="10"/>
      <c r="E313" s="10" t="s">
        <v>1058</v>
      </c>
      <c r="F313" s="15">
        <v>1</v>
      </c>
      <c r="G313" s="11">
        <v>0</v>
      </c>
      <c r="H313" s="12">
        <v>0</v>
      </c>
      <c r="I313" s="12">
        <v>0</v>
      </c>
      <c r="J313" s="13" t="s">
        <v>30</v>
      </c>
      <c r="K313" s="13" t="s">
        <v>31</v>
      </c>
      <c r="L313" s="11" t="s">
        <v>1239</v>
      </c>
      <c r="M313" s="10" t="s">
        <v>81</v>
      </c>
      <c r="N313" s="14">
        <v>0</v>
      </c>
      <c r="O313" s="14">
        <v>0</v>
      </c>
      <c r="P313" s="14"/>
      <c r="Q313" s="14">
        <v>0</v>
      </c>
      <c r="R313" s="10" t="s">
        <v>82</v>
      </c>
      <c r="S313" s="15" t="s">
        <v>1235</v>
      </c>
      <c r="T313" s="15" t="s">
        <v>1060</v>
      </c>
      <c r="U313" s="15" t="s">
        <v>84</v>
      </c>
      <c r="V313" s="11" t="s">
        <v>38</v>
      </c>
    </row>
    <row r="314" spans="1:22" ht="24" customHeight="1" x14ac:dyDescent="0.3">
      <c r="A314" s="16" t="s">
        <v>1240</v>
      </c>
      <c r="B314" s="10" t="s">
        <v>26</v>
      </c>
      <c r="C314" s="23" t="s">
        <v>1198</v>
      </c>
      <c r="D314" s="10"/>
      <c r="E314" s="10" t="s">
        <v>1058</v>
      </c>
      <c r="F314" s="15">
        <v>1</v>
      </c>
      <c r="G314" s="11">
        <v>0</v>
      </c>
      <c r="H314" s="12">
        <v>0</v>
      </c>
      <c r="I314" s="12">
        <v>0</v>
      </c>
      <c r="J314" s="13" t="s">
        <v>30</v>
      </c>
      <c r="K314" s="13" t="s">
        <v>31</v>
      </c>
      <c r="L314" s="11" t="s">
        <v>1241</v>
      </c>
      <c r="M314" s="10" t="s">
        <v>81</v>
      </c>
      <c r="N314" s="14">
        <v>0</v>
      </c>
      <c r="O314" s="14">
        <v>0</v>
      </c>
      <c r="P314" s="14"/>
      <c r="Q314" s="14">
        <v>0</v>
      </c>
      <c r="R314" s="10" t="s">
        <v>82</v>
      </c>
      <c r="S314" s="15" t="s">
        <v>1197</v>
      </c>
      <c r="T314" s="15" t="s">
        <v>1060</v>
      </c>
      <c r="U314" s="15" t="s">
        <v>37</v>
      </c>
      <c r="V314" s="11" t="s">
        <v>38</v>
      </c>
    </row>
    <row r="315" spans="1:22" ht="15" customHeight="1" x14ac:dyDescent="0.3">
      <c r="A315" s="112" t="s">
        <v>264</v>
      </c>
      <c r="B315" s="113"/>
      <c r="C315" s="113"/>
      <c r="D315" s="113"/>
      <c r="E315" s="113"/>
      <c r="F315" s="113"/>
      <c r="G315" s="114"/>
      <c r="H315" s="18">
        <f>SUM(H281:H314)</f>
        <v>3926018.1945983162</v>
      </c>
      <c r="I315" s="18">
        <f>SUM(I281:I314)</f>
        <v>3926.0181945983177</v>
      </c>
      <c r="J315" s="18">
        <f>I315-K315</f>
        <v>3926.0181945983177</v>
      </c>
      <c r="K315" s="18">
        <v>0</v>
      </c>
      <c r="L315" s="19"/>
      <c r="M315" s="19"/>
      <c r="N315" s="19"/>
      <c r="O315" s="19"/>
      <c r="P315" s="19"/>
      <c r="Q315" s="20"/>
      <c r="R315" s="20"/>
      <c r="S315" s="20"/>
      <c r="T315" s="20"/>
      <c r="U315" s="20"/>
      <c r="V315" s="20"/>
    </row>
    <row r="316" spans="1:22" ht="15" customHeight="1" x14ac:dyDescent="0.3">
      <c r="A316" s="1">
        <v>6</v>
      </c>
      <c r="B316" s="115" t="s">
        <v>1242</v>
      </c>
      <c r="C316" s="116"/>
      <c r="D316" s="116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5"/>
      <c r="R316" s="5"/>
      <c r="S316" s="5"/>
      <c r="T316" s="5"/>
      <c r="U316" s="5"/>
      <c r="V316" s="5"/>
    </row>
    <row r="317" spans="1:22" ht="24" customHeight="1" x14ac:dyDescent="0.3">
      <c r="A317" s="16" t="s">
        <v>1243</v>
      </c>
      <c r="B317" s="10" t="s">
        <v>26</v>
      </c>
      <c r="C317" s="23" t="s">
        <v>1244</v>
      </c>
      <c r="D317" s="10"/>
      <c r="E317" s="10" t="s">
        <v>198</v>
      </c>
      <c r="F317" s="15">
        <v>1</v>
      </c>
      <c r="G317" s="11" t="s">
        <v>219</v>
      </c>
      <c r="H317" s="12">
        <v>49123.752230392485</v>
      </c>
      <c r="I317" s="12">
        <v>49.123752230392483</v>
      </c>
      <c r="J317" s="13" t="s">
        <v>30</v>
      </c>
      <c r="K317" s="13" t="s">
        <v>31</v>
      </c>
      <c r="L317" s="11" t="s">
        <v>1245</v>
      </c>
      <c r="M317" s="10" t="s">
        <v>33</v>
      </c>
      <c r="N317" s="14" t="s">
        <v>219</v>
      </c>
      <c r="O317" s="14" t="s">
        <v>219</v>
      </c>
      <c r="P317" s="14"/>
      <c r="Q317" s="14" t="s">
        <v>473</v>
      </c>
      <c r="R317" s="10" t="s">
        <v>90</v>
      </c>
      <c r="S317" s="15" t="s">
        <v>1246</v>
      </c>
      <c r="T317" s="15" t="s">
        <v>1242</v>
      </c>
      <c r="U317" s="15" t="s">
        <v>84</v>
      </c>
      <c r="V317" s="11" t="s">
        <v>38</v>
      </c>
    </row>
    <row r="318" spans="1:22" ht="36" customHeight="1" x14ac:dyDescent="0.3">
      <c r="A318" s="16" t="s">
        <v>1247</v>
      </c>
      <c r="B318" s="10" t="s">
        <v>133</v>
      </c>
      <c r="C318" s="23" t="s">
        <v>1248</v>
      </c>
      <c r="D318" s="10"/>
      <c r="E318" s="10" t="s">
        <v>375</v>
      </c>
      <c r="F318" s="15">
        <v>1</v>
      </c>
      <c r="G318" s="11" t="s">
        <v>1249</v>
      </c>
      <c r="H318" s="12">
        <v>56647.92</v>
      </c>
      <c r="I318" s="12">
        <v>56.647919999999999</v>
      </c>
      <c r="J318" s="13" t="s">
        <v>30</v>
      </c>
      <c r="K318" s="13" t="s">
        <v>31</v>
      </c>
      <c r="L318" s="11" t="s">
        <v>1250</v>
      </c>
      <c r="M318" s="10" t="s">
        <v>81</v>
      </c>
      <c r="N318" s="14">
        <v>43474</v>
      </c>
      <c r="O318" s="14">
        <v>43679</v>
      </c>
      <c r="P318" s="14"/>
      <c r="Q318" s="14" t="s">
        <v>105</v>
      </c>
      <c r="R318" s="10" t="s">
        <v>35</v>
      </c>
      <c r="S318" s="15" t="s">
        <v>1251</v>
      </c>
      <c r="T318" s="15" t="s">
        <v>1242</v>
      </c>
      <c r="U318" s="15" t="s">
        <v>106</v>
      </c>
      <c r="V318" s="11" t="s">
        <v>38</v>
      </c>
    </row>
    <row r="319" spans="1:22" ht="36" customHeight="1" x14ac:dyDescent="0.3">
      <c r="A319" s="16" t="s">
        <v>1252</v>
      </c>
      <c r="B319" s="10" t="s">
        <v>133</v>
      </c>
      <c r="C319" s="23" t="s">
        <v>1253</v>
      </c>
      <c r="D319" s="10" t="s">
        <v>1464</v>
      </c>
      <c r="E319" s="10" t="s">
        <v>198</v>
      </c>
      <c r="F319" s="15">
        <v>1</v>
      </c>
      <c r="G319" s="11" t="s">
        <v>219</v>
      </c>
      <c r="H319" s="12">
        <v>19807.2</v>
      </c>
      <c r="I319" s="12">
        <v>19.807200000000002</v>
      </c>
      <c r="J319" s="13" t="s">
        <v>30</v>
      </c>
      <c r="K319" s="13" t="s">
        <v>31</v>
      </c>
      <c r="L319" s="11" t="s">
        <v>1254</v>
      </c>
      <c r="M319" s="10" t="s">
        <v>33</v>
      </c>
      <c r="N319" s="14" t="s">
        <v>219</v>
      </c>
      <c r="O319" s="14" t="s">
        <v>219</v>
      </c>
      <c r="P319" s="14"/>
      <c r="Q319" s="14" t="s">
        <v>473</v>
      </c>
      <c r="R319" s="10" t="s">
        <v>35</v>
      </c>
      <c r="S319" s="15" t="s">
        <v>1255</v>
      </c>
      <c r="T319" s="15" t="s">
        <v>1242</v>
      </c>
      <c r="U319" s="15" t="s">
        <v>106</v>
      </c>
      <c r="V319" s="11" t="s">
        <v>38</v>
      </c>
    </row>
    <row r="320" spans="1:22" ht="48" customHeight="1" x14ac:dyDescent="0.3">
      <c r="A320" s="16" t="s">
        <v>1256</v>
      </c>
      <c r="B320" s="10" t="s">
        <v>26</v>
      </c>
      <c r="C320" s="23" t="s">
        <v>1257</v>
      </c>
      <c r="D320" s="10"/>
      <c r="E320" s="10" t="s">
        <v>375</v>
      </c>
      <c r="F320" s="15">
        <v>1</v>
      </c>
      <c r="G320" s="11" t="s">
        <v>562</v>
      </c>
      <c r="H320" s="12">
        <v>38558.899999999994</v>
      </c>
      <c r="I320" s="12">
        <v>38.558899999999994</v>
      </c>
      <c r="J320" s="13" t="s">
        <v>30</v>
      </c>
      <c r="K320" s="13" t="s">
        <v>31</v>
      </c>
      <c r="L320" s="11" t="s">
        <v>1258</v>
      </c>
      <c r="M320" s="10" t="s">
        <v>81</v>
      </c>
      <c r="N320" s="14">
        <v>43874</v>
      </c>
      <c r="O320" s="14">
        <v>44195</v>
      </c>
      <c r="P320" s="14"/>
      <c r="Q320" s="14" t="s">
        <v>105</v>
      </c>
      <c r="R320" s="10" t="s">
        <v>35</v>
      </c>
      <c r="S320" s="15" t="s">
        <v>1259</v>
      </c>
      <c r="T320" s="15" t="s">
        <v>1242</v>
      </c>
      <c r="U320" s="15" t="s">
        <v>84</v>
      </c>
      <c r="V320" s="11" t="s">
        <v>38</v>
      </c>
    </row>
    <row r="321" spans="1:22" ht="36" customHeight="1" x14ac:dyDescent="0.3">
      <c r="A321" s="16" t="s">
        <v>1260</v>
      </c>
      <c r="B321" s="10" t="s">
        <v>26</v>
      </c>
      <c r="C321" s="23" t="s">
        <v>1261</v>
      </c>
      <c r="D321" s="10"/>
      <c r="E321" s="10" t="s">
        <v>47</v>
      </c>
      <c r="F321" s="15"/>
      <c r="G321" s="11" t="s">
        <v>31</v>
      </c>
      <c r="H321" s="12">
        <v>0</v>
      </c>
      <c r="I321" s="12">
        <v>0</v>
      </c>
      <c r="J321" s="13" t="s">
        <v>30</v>
      </c>
      <c r="K321" s="13" t="s">
        <v>31</v>
      </c>
      <c r="L321" s="11" t="s">
        <v>1262</v>
      </c>
      <c r="M321" s="10" t="s">
        <v>50</v>
      </c>
      <c r="N321" s="14" t="s">
        <v>31</v>
      </c>
      <c r="O321" s="14">
        <v>0</v>
      </c>
      <c r="P321" s="14"/>
      <c r="Q321" s="14" t="s">
        <v>31</v>
      </c>
      <c r="R321" s="10" t="s">
        <v>82</v>
      </c>
      <c r="S321" s="15" t="s">
        <v>1263</v>
      </c>
      <c r="T321" s="15" t="s">
        <v>1242</v>
      </c>
      <c r="U321" s="15" t="s">
        <v>106</v>
      </c>
      <c r="V321" s="11" t="s">
        <v>38</v>
      </c>
    </row>
    <row r="322" spans="1:22" ht="24" customHeight="1" x14ac:dyDescent="0.3">
      <c r="A322" s="16" t="s">
        <v>1264</v>
      </c>
      <c r="B322" s="10" t="s">
        <v>26</v>
      </c>
      <c r="C322" s="23" t="s">
        <v>1244</v>
      </c>
      <c r="D322" s="10"/>
      <c r="E322" s="10" t="s">
        <v>198</v>
      </c>
      <c r="F322" s="15">
        <v>1</v>
      </c>
      <c r="G322" s="11" t="s">
        <v>219</v>
      </c>
      <c r="H322" s="12">
        <v>3459.63</v>
      </c>
      <c r="I322" s="12">
        <v>3.4596300000000002</v>
      </c>
      <c r="J322" s="13" t="s">
        <v>31</v>
      </c>
      <c r="K322" s="13" t="s">
        <v>30</v>
      </c>
      <c r="L322" s="11" t="s">
        <v>1265</v>
      </c>
      <c r="M322" s="10" t="s">
        <v>33</v>
      </c>
      <c r="N322" s="14" t="s">
        <v>219</v>
      </c>
      <c r="O322" s="14" t="s">
        <v>219</v>
      </c>
      <c r="P322" s="14"/>
      <c r="Q322" s="14" t="s">
        <v>473</v>
      </c>
      <c r="R322" s="10" t="s">
        <v>90</v>
      </c>
      <c r="S322" s="15" t="s">
        <v>1246</v>
      </c>
      <c r="T322" s="15" t="s">
        <v>1242</v>
      </c>
      <c r="U322" s="15" t="s">
        <v>84</v>
      </c>
      <c r="V322" s="11" t="s">
        <v>53</v>
      </c>
    </row>
    <row r="323" spans="1:22" ht="15" customHeight="1" x14ac:dyDescent="0.3">
      <c r="A323" s="112" t="s">
        <v>264</v>
      </c>
      <c r="B323" s="113"/>
      <c r="C323" s="113"/>
      <c r="D323" s="113"/>
      <c r="E323" s="113"/>
      <c r="F323" s="113"/>
      <c r="G323" s="114"/>
      <c r="H323" s="18">
        <f>SUM(H317:H322)</f>
        <v>167597.4022303925</v>
      </c>
      <c r="I323" s="18">
        <f>SUM(I317:I322)</f>
        <v>167.59740223039248</v>
      </c>
      <c r="J323" s="18">
        <f>I323-K323</f>
        <v>164.13777223039247</v>
      </c>
      <c r="K323" s="18">
        <f>I322</f>
        <v>3.4596300000000002</v>
      </c>
      <c r="L323" s="19"/>
      <c r="M323" s="19"/>
      <c r="N323" s="19"/>
      <c r="O323" s="19"/>
      <c r="P323" s="19"/>
      <c r="Q323" s="20"/>
      <c r="R323" s="20"/>
      <c r="S323" s="20"/>
      <c r="T323" s="20"/>
      <c r="U323" s="20"/>
      <c r="V323" s="20"/>
    </row>
    <row r="324" spans="1:22" ht="15" customHeight="1" x14ac:dyDescent="0.3">
      <c r="A324" s="1">
        <v>7</v>
      </c>
      <c r="B324" s="115" t="s">
        <v>1266</v>
      </c>
      <c r="C324" s="116"/>
      <c r="D324" s="116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5"/>
      <c r="R324" s="5"/>
      <c r="S324" s="5"/>
      <c r="T324" s="5"/>
      <c r="U324" s="5"/>
      <c r="V324" s="5"/>
    </row>
    <row r="325" spans="1:22" ht="24" customHeight="1" x14ac:dyDescent="0.3">
      <c r="A325" s="16" t="s">
        <v>1267</v>
      </c>
      <c r="B325" s="10" t="s">
        <v>26</v>
      </c>
      <c r="C325" s="10" t="s">
        <v>1268</v>
      </c>
      <c r="D325" s="10"/>
      <c r="E325" s="10" t="s">
        <v>198</v>
      </c>
      <c r="F325" s="11">
        <v>2</v>
      </c>
      <c r="G325" s="11" t="s">
        <v>1269</v>
      </c>
      <c r="H325" s="12">
        <v>215877.58000000002</v>
      </c>
      <c r="I325" s="12">
        <v>215.87758000000002</v>
      </c>
      <c r="J325" s="13" t="s">
        <v>30</v>
      </c>
      <c r="K325" s="13" t="s">
        <v>31</v>
      </c>
      <c r="L325" s="11" t="s">
        <v>1270</v>
      </c>
      <c r="M325" s="10" t="s">
        <v>33</v>
      </c>
      <c r="N325" s="14">
        <v>42163</v>
      </c>
      <c r="O325" s="14">
        <v>42272</v>
      </c>
      <c r="P325" s="14"/>
      <c r="Q325" s="14" t="s">
        <v>1271</v>
      </c>
      <c r="R325" s="10" t="s">
        <v>35</v>
      </c>
      <c r="S325" s="11" t="s">
        <v>1272</v>
      </c>
      <c r="T325" s="15" t="s">
        <v>1266</v>
      </c>
      <c r="U325" s="15" t="s">
        <v>37</v>
      </c>
      <c r="V325" s="11" t="s">
        <v>38</v>
      </c>
    </row>
    <row r="326" spans="1:22" ht="24" customHeight="1" x14ac:dyDescent="0.3">
      <c r="A326" s="16" t="s">
        <v>1273</v>
      </c>
      <c r="B326" s="10" t="s">
        <v>26</v>
      </c>
      <c r="C326" s="10" t="s">
        <v>1274</v>
      </c>
      <c r="D326" s="10"/>
      <c r="E326" s="10" t="s">
        <v>198</v>
      </c>
      <c r="F326" s="11"/>
      <c r="G326" s="11" t="s">
        <v>31</v>
      </c>
      <c r="H326" s="12">
        <v>0</v>
      </c>
      <c r="I326" s="12">
        <v>0</v>
      </c>
      <c r="J326" s="13" t="s">
        <v>30</v>
      </c>
      <c r="K326" s="13" t="s">
        <v>31</v>
      </c>
      <c r="L326" s="11" t="s">
        <v>1275</v>
      </c>
      <c r="M326" s="10" t="s">
        <v>33</v>
      </c>
      <c r="N326" s="14" t="s">
        <v>31</v>
      </c>
      <c r="O326" s="14">
        <v>0</v>
      </c>
      <c r="P326" s="14"/>
      <c r="Q326" s="14" t="s">
        <v>31</v>
      </c>
      <c r="R326" s="10" t="s">
        <v>82</v>
      </c>
      <c r="S326" s="11" t="s">
        <v>1276</v>
      </c>
      <c r="T326" s="15" t="s">
        <v>1266</v>
      </c>
      <c r="U326" s="15" t="s">
        <v>37</v>
      </c>
      <c r="V326" s="11" t="s">
        <v>38</v>
      </c>
    </row>
    <row r="327" spans="1:22" ht="24" customHeight="1" x14ac:dyDescent="0.3">
      <c r="A327" s="16" t="s">
        <v>1277</v>
      </c>
      <c r="B327" s="10" t="s">
        <v>26</v>
      </c>
      <c r="C327" s="10" t="s">
        <v>1278</v>
      </c>
      <c r="D327" s="10"/>
      <c r="E327" s="10" t="s">
        <v>198</v>
      </c>
      <c r="F327" s="11"/>
      <c r="G327" s="11" t="s">
        <v>31</v>
      </c>
      <c r="H327" s="12">
        <v>0</v>
      </c>
      <c r="I327" s="12">
        <v>0</v>
      </c>
      <c r="J327" s="13" t="s">
        <v>30</v>
      </c>
      <c r="K327" s="13" t="s">
        <v>31</v>
      </c>
      <c r="L327" s="11" t="s">
        <v>1279</v>
      </c>
      <c r="M327" s="10" t="s">
        <v>33</v>
      </c>
      <c r="N327" s="14" t="s">
        <v>31</v>
      </c>
      <c r="O327" s="14">
        <v>0</v>
      </c>
      <c r="P327" s="14"/>
      <c r="Q327" s="14" t="s">
        <v>31</v>
      </c>
      <c r="R327" s="10" t="s">
        <v>82</v>
      </c>
      <c r="S327" s="11" t="s">
        <v>1280</v>
      </c>
      <c r="T327" s="15" t="s">
        <v>1266</v>
      </c>
      <c r="U327" s="15" t="s">
        <v>37</v>
      </c>
      <c r="V327" s="11" t="s">
        <v>38</v>
      </c>
    </row>
    <row r="328" spans="1:22" ht="24" customHeight="1" x14ac:dyDescent="0.3">
      <c r="A328" s="16" t="s">
        <v>1281</v>
      </c>
      <c r="B328" s="10" t="s">
        <v>26</v>
      </c>
      <c r="C328" s="10" t="s">
        <v>1282</v>
      </c>
      <c r="D328" s="10"/>
      <c r="E328" s="10" t="s">
        <v>198</v>
      </c>
      <c r="F328" s="11"/>
      <c r="G328" s="11" t="s">
        <v>31</v>
      </c>
      <c r="H328" s="12">
        <v>0</v>
      </c>
      <c r="I328" s="12">
        <v>0</v>
      </c>
      <c r="J328" s="13" t="s">
        <v>30</v>
      </c>
      <c r="K328" s="13" t="s">
        <v>31</v>
      </c>
      <c r="L328" s="11" t="s">
        <v>1283</v>
      </c>
      <c r="M328" s="10" t="s">
        <v>33</v>
      </c>
      <c r="N328" s="14" t="s">
        <v>31</v>
      </c>
      <c r="O328" s="14">
        <v>0</v>
      </c>
      <c r="P328" s="14"/>
      <c r="Q328" s="14" t="s">
        <v>31</v>
      </c>
      <c r="R328" s="10" t="s">
        <v>82</v>
      </c>
      <c r="S328" s="11" t="s">
        <v>1284</v>
      </c>
      <c r="T328" s="15" t="s">
        <v>1266</v>
      </c>
      <c r="U328" s="15" t="s">
        <v>37</v>
      </c>
      <c r="V328" s="11" t="s">
        <v>38</v>
      </c>
    </row>
    <row r="329" spans="1:22" ht="24" customHeight="1" x14ac:dyDescent="0.3">
      <c r="A329" s="16" t="s">
        <v>1285</v>
      </c>
      <c r="B329" s="10" t="s">
        <v>26</v>
      </c>
      <c r="C329" s="10" t="s">
        <v>1286</v>
      </c>
      <c r="D329" s="10"/>
      <c r="E329" s="10" t="s">
        <v>198</v>
      </c>
      <c r="F329" s="11"/>
      <c r="G329" s="11" t="s">
        <v>31</v>
      </c>
      <c r="H329" s="12">
        <v>0</v>
      </c>
      <c r="I329" s="12">
        <v>0</v>
      </c>
      <c r="J329" s="13" t="s">
        <v>30</v>
      </c>
      <c r="K329" s="13" t="s">
        <v>31</v>
      </c>
      <c r="L329" s="11" t="s">
        <v>1287</v>
      </c>
      <c r="M329" s="10" t="s">
        <v>33</v>
      </c>
      <c r="N329" s="14" t="s">
        <v>31</v>
      </c>
      <c r="O329" s="14">
        <v>0</v>
      </c>
      <c r="P329" s="14"/>
      <c r="Q329" s="14" t="s">
        <v>31</v>
      </c>
      <c r="R329" s="10" t="s">
        <v>82</v>
      </c>
      <c r="S329" s="11" t="s">
        <v>1288</v>
      </c>
      <c r="T329" s="15" t="s">
        <v>1266</v>
      </c>
      <c r="U329" s="15" t="s">
        <v>37</v>
      </c>
      <c r="V329" s="11" t="s">
        <v>38</v>
      </c>
    </row>
    <row r="330" spans="1:22" ht="24" customHeight="1" x14ac:dyDescent="0.3">
      <c r="A330" s="16" t="s">
        <v>1289</v>
      </c>
      <c r="B330" s="10" t="s">
        <v>26</v>
      </c>
      <c r="C330" s="10" t="s">
        <v>1290</v>
      </c>
      <c r="D330" s="10"/>
      <c r="E330" s="10" t="s">
        <v>198</v>
      </c>
      <c r="F330" s="11"/>
      <c r="G330" s="11" t="s">
        <v>31</v>
      </c>
      <c r="H330" s="12">
        <v>0</v>
      </c>
      <c r="I330" s="12">
        <v>0</v>
      </c>
      <c r="J330" s="13" t="s">
        <v>30</v>
      </c>
      <c r="K330" s="13" t="s">
        <v>31</v>
      </c>
      <c r="L330" s="11" t="s">
        <v>1291</v>
      </c>
      <c r="M330" s="10" t="s">
        <v>33</v>
      </c>
      <c r="N330" s="14" t="s">
        <v>31</v>
      </c>
      <c r="O330" s="14">
        <v>0</v>
      </c>
      <c r="P330" s="14"/>
      <c r="Q330" s="14" t="s">
        <v>31</v>
      </c>
      <c r="R330" s="10" t="s">
        <v>82</v>
      </c>
      <c r="S330" s="11" t="s">
        <v>1292</v>
      </c>
      <c r="T330" s="15" t="s">
        <v>1266</v>
      </c>
      <c r="U330" s="15" t="s">
        <v>37</v>
      </c>
      <c r="V330" s="11" t="s">
        <v>38</v>
      </c>
    </row>
    <row r="331" spans="1:22" ht="24" customHeight="1" x14ac:dyDescent="0.3">
      <c r="A331" s="16" t="s">
        <v>1293</v>
      </c>
      <c r="B331" s="10" t="s">
        <v>26</v>
      </c>
      <c r="C331" s="10" t="s">
        <v>1294</v>
      </c>
      <c r="D331" s="10"/>
      <c r="E331" s="10" t="s">
        <v>375</v>
      </c>
      <c r="F331" s="11"/>
      <c r="G331" s="11" t="s">
        <v>31</v>
      </c>
      <c r="H331" s="12">
        <v>0</v>
      </c>
      <c r="I331" s="12">
        <v>0</v>
      </c>
      <c r="J331" s="13" t="s">
        <v>30</v>
      </c>
      <c r="K331" s="13" t="s">
        <v>31</v>
      </c>
      <c r="L331" s="11" t="s">
        <v>1295</v>
      </c>
      <c r="M331" s="10" t="s">
        <v>81</v>
      </c>
      <c r="N331" s="14" t="s">
        <v>31</v>
      </c>
      <c r="O331" s="14">
        <v>0</v>
      </c>
      <c r="P331" s="14"/>
      <c r="Q331" s="14" t="s">
        <v>31</v>
      </c>
      <c r="R331" s="10" t="s">
        <v>82</v>
      </c>
      <c r="S331" s="11" t="s">
        <v>1296</v>
      </c>
      <c r="T331" s="15" t="s">
        <v>1266</v>
      </c>
      <c r="U331" s="15" t="s">
        <v>37</v>
      </c>
      <c r="V331" s="11" t="s">
        <v>38</v>
      </c>
    </row>
    <row r="332" spans="1:22" ht="15" customHeight="1" x14ac:dyDescent="0.3">
      <c r="A332" s="112" t="s">
        <v>264</v>
      </c>
      <c r="B332" s="113"/>
      <c r="C332" s="113"/>
      <c r="D332" s="113"/>
      <c r="E332" s="113"/>
      <c r="F332" s="113"/>
      <c r="G332" s="114"/>
      <c r="H332" s="18">
        <f>SUM(H325:H331)</f>
        <v>215877.58000000002</v>
      </c>
      <c r="I332" s="18">
        <f>SUM(I325:I331)</f>
        <v>215.87758000000002</v>
      </c>
      <c r="J332" s="18">
        <f>I332-K332</f>
        <v>215.87758000000002</v>
      </c>
      <c r="K332" s="18">
        <v>0</v>
      </c>
      <c r="L332" s="19"/>
      <c r="M332" s="19"/>
      <c r="N332" s="19"/>
      <c r="O332" s="19"/>
      <c r="P332" s="19"/>
      <c r="Q332" s="20"/>
      <c r="R332" s="20"/>
      <c r="S332" s="20"/>
      <c r="T332" s="20"/>
      <c r="U332" s="20"/>
      <c r="V332" s="20"/>
    </row>
  </sheetData>
  <autoFilter ref="A10:V332" xr:uid="{00000000-0009-0000-0000-000003000000}"/>
  <mergeCells count="14">
    <mergeCell ref="B324:D324"/>
    <mergeCell ref="A332:G332"/>
    <mergeCell ref="B215:D215"/>
    <mergeCell ref="A279:G279"/>
    <mergeCell ref="B280:D280"/>
    <mergeCell ref="A315:G315"/>
    <mergeCell ref="B316:D316"/>
    <mergeCell ref="A323:G323"/>
    <mergeCell ref="A214:G214"/>
    <mergeCell ref="H9:J9"/>
    <mergeCell ref="M9:N9"/>
    <mergeCell ref="A65:G65"/>
    <mergeCell ref="A182:G182"/>
    <mergeCell ref="B183:D183"/>
  </mergeCells>
  <conditionalFormatting sqref="G10:G181 J10:K64 G184:G278 J184:K213 G281:G316 J66:K181 J215:K278 G323:G332">
    <cfRule type="cellIs" dxfId="14" priority="15" operator="equal">
      <formula>"INSERIR"</formula>
    </cfRule>
  </conditionalFormatting>
  <conditionalFormatting sqref="J281:K314 J316:K316 J324:K331">
    <cfRule type="cellIs" dxfId="13" priority="14" operator="equal">
      <formula>"INSERIR"</formula>
    </cfRule>
  </conditionalFormatting>
  <conditionalFormatting sqref="G279:G280">
    <cfRule type="cellIs" dxfId="12" priority="13" operator="equal">
      <formula>"INSERIR"</formula>
    </cfRule>
  </conditionalFormatting>
  <conditionalFormatting sqref="J280:K280">
    <cfRule type="cellIs" dxfId="11" priority="12" operator="equal">
      <formula>"INSERIR"</formula>
    </cfRule>
  </conditionalFormatting>
  <conditionalFormatting sqref="G182:G183 J183:K183">
    <cfRule type="cellIs" dxfId="10" priority="11" operator="equal">
      <formula>"INSERIR"</formula>
    </cfRule>
  </conditionalFormatting>
  <conditionalFormatting sqref="J9:K9 G9">
    <cfRule type="cellIs" dxfId="9" priority="10" operator="equal">
      <formula>"INSERIR"</formula>
    </cfRule>
  </conditionalFormatting>
  <conditionalFormatting sqref="J65:K65">
    <cfRule type="cellIs" dxfId="8" priority="9" operator="equal">
      <formula>"INSERIR"</formula>
    </cfRule>
  </conditionalFormatting>
  <conditionalFormatting sqref="J182:K182">
    <cfRule type="cellIs" dxfId="7" priority="8" operator="equal">
      <formula>"INSERIR"</formula>
    </cfRule>
  </conditionalFormatting>
  <conditionalFormatting sqref="J214:K214">
    <cfRule type="cellIs" dxfId="6" priority="7" operator="equal">
      <formula>"INSERIR"</formula>
    </cfRule>
  </conditionalFormatting>
  <conditionalFormatting sqref="J279:K279">
    <cfRule type="cellIs" dxfId="5" priority="6" operator="equal">
      <formula>"INSERIR"</formula>
    </cfRule>
  </conditionalFormatting>
  <conditionalFormatting sqref="J315:K315">
    <cfRule type="cellIs" dxfId="4" priority="5" operator="equal">
      <formula>"INSERIR"</formula>
    </cfRule>
  </conditionalFormatting>
  <conditionalFormatting sqref="G317:G322">
    <cfRule type="cellIs" dxfId="3" priority="4" operator="equal">
      <formula>"INSERIR"</formula>
    </cfRule>
  </conditionalFormatting>
  <conditionalFormatting sqref="J317:K322">
    <cfRule type="cellIs" dxfId="2" priority="3" operator="equal">
      <formula>"INSERIR"</formula>
    </cfRule>
  </conditionalFormatting>
  <conditionalFormatting sqref="J323:K323">
    <cfRule type="cellIs" dxfId="1" priority="2" operator="equal">
      <formula>"INSERIR"</formula>
    </cfRule>
  </conditionalFormatting>
  <conditionalFormatting sqref="J332:K332">
    <cfRule type="cellIs" dxfId="0" priority="1" operator="equal">
      <formula>"INSERIR"</formula>
    </cfRule>
  </conditionalFormatting>
  <pageMargins left="0.511811024" right="0.511811024" top="0.78740157499999996" bottom="0.78740157499999996" header="0.31496062000000002" footer="0.31496062000000002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'https://idbg-my.sharepoint.com/Users/victorfernandes/Desktop/[_Transformador de PEP em PA.xlsx]Instruções'!#REF!</xm:f>
          </x14:formula1>
          <xm:sqref>E317:E322</xm:sqref>
        </x14:dataValidation>
        <x14:dataValidation type="list" allowBlank="1" showInputMessage="1" showErrorMessage="1" xr:uid="{00000000-0002-0000-0300-000001000000}">
          <x14:formula1>
            <xm:f>'https://idbg-my.sharepoint.com/Users/victorfernandes/Desktop/[_Transformador de PEP em PA.xlsx]Instruções'!#REF!</xm:f>
          </x14:formula1>
          <xm:sqref>M317:M322 R317:R322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6"/>
  <sheetViews>
    <sheetView zoomScale="120" zoomScaleNormal="120" workbookViewId="0">
      <selection activeCell="E14" sqref="E14"/>
    </sheetView>
  </sheetViews>
  <sheetFormatPr defaultRowHeight="14.4" x14ac:dyDescent="0.3"/>
  <cols>
    <col min="1" max="1" width="2.6640625" customWidth="1"/>
    <col min="3" max="3" width="11.44140625" customWidth="1"/>
    <col min="4" max="4" width="62.6640625" customWidth="1"/>
    <col min="5" max="5" width="55.6640625" customWidth="1"/>
    <col min="6" max="6" width="17.109375" customWidth="1"/>
    <col min="7" max="7" width="56.6640625" customWidth="1"/>
  </cols>
  <sheetData>
    <row r="1" spans="1:7" ht="8.25" customHeight="1" x14ac:dyDescent="0.3">
      <c r="A1" s="6"/>
      <c r="B1" s="6"/>
      <c r="C1" s="6"/>
      <c r="D1" s="6"/>
      <c r="E1" s="6"/>
      <c r="F1" s="6"/>
      <c r="G1" s="6"/>
    </row>
    <row r="2" spans="1:7" x14ac:dyDescent="0.3">
      <c r="A2" s="6"/>
      <c r="B2" s="24" t="s">
        <v>1297</v>
      </c>
      <c r="C2" s="25"/>
      <c r="D2" s="26"/>
      <c r="E2" s="6"/>
      <c r="F2" s="6"/>
      <c r="G2" s="6"/>
    </row>
    <row r="3" spans="1:7" x14ac:dyDescent="0.3">
      <c r="A3" s="6"/>
      <c r="B3" s="31" t="s">
        <v>1298</v>
      </c>
      <c r="C3" s="47"/>
      <c r="D3" s="33"/>
      <c r="E3" s="6"/>
      <c r="F3" s="6"/>
      <c r="G3" s="6"/>
    </row>
    <row r="4" spans="1:7" x14ac:dyDescent="0.3">
      <c r="A4" s="6"/>
      <c r="B4" s="31" t="s">
        <v>1299</v>
      </c>
      <c r="C4" s="47"/>
      <c r="D4" s="33"/>
      <c r="E4" s="6"/>
      <c r="F4" s="6"/>
      <c r="G4" s="6"/>
    </row>
    <row r="5" spans="1:7" x14ac:dyDescent="0.3">
      <c r="A5" s="6"/>
      <c r="B5" s="48" t="s">
        <v>1307</v>
      </c>
      <c r="C5" s="49"/>
      <c r="D5" s="50"/>
      <c r="E5" s="6"/>
      <c r="F5" s="6"/>
      <c r="G5" s="6"/>
    </row>
    <row r="6" spans="1:7" ht="3.75" customHeight="1" x14ac:dyDescent="0.3">
      <c r="A6" s="6"/>
      <c r="B6" s="6"/>
      <c r="C6" s="6"/>
      <c r="D6" s="6"/>
      <c r="E6" s="6"/>
      <c r="F6" s="6"/>
      <c r="G6" s="6"/>
    </row>
    <row r="7" spans="1:7" x14ac:dyDescent="0.3">
      <c r="A7" s="6"/>
      <c r="B7" s="110" t="s">
        <v>1302</v>
      </c>
      <c r="C7" s="119"/>
      <c r="D7" s="119"/>
      <c r="E7" s="119"/>
      <c r="F7" s="6"/>
      <c r="G7" s="6"/>
    </row>
    <row r="8" spans="1:7" ht="5.25" customHeight="1" x14ac:dyDescent="0.3">
      <c r="A8" s="6"/>
      <c r="B8" s="51"/>
      <c r="C8" s="51"/>
      <c r="D8" s="52"/>
      <c r="E8" s="53"/>
      <c r="F8" s="6"/>
      <c r="G8" s="6"/>
    </row>
    <row r="9" spans="1:7" x14ac:dyDescent="0.3">
      <c r="A9" s="6"/>
      <c r="B9" s="54">
        <v>1</v>
      </c>
      <c r="C9" s="120" t="s">
        <v>0</v>
      </c>
      <c r="D9" s="121"/>
      <c r="E9" s="121"/>
      <c r="F9" s="6"/>
      <c r="G9" s="6"/>
    </row>
    <row r="10" spans="1:7" x14ac:dyDescent="0.3">
      <c r="A10" s="6"/>
      <c r="B10" s="55" t="s">
        <v>3</v>
      </c>
      <c r="C10" s="55" t="s">
        <v>1303</v>
      </c>
      <c r="D10" s="55" t="s">
        <v>5</v>
      </c>
      <c r="E10" s="55" t="s">
        <v>1304</v>
      </c>
      <c r="F10" s="6"/>
      <c r="G10" s="6"/>
    </row>
    <row r="11" spans="1:7" ht="24" x14ac:dyDescent="0.3">
      <c r="A11" s="6"/>
      <c r="B11" s="9" t="s">
        <v>1387</v>
      </c>
      <c r="C11" s="23" t="s">
        <v>26</v>
      </c>
      <c r="D11" s="23" t="s">
        <v>146</v>
      </c>
      <c r="E11" s="77" t="s">
        <v>1396</v>
      </c>
      <c r="F11" s="6"/>
      <c r="G11" s="6"/>
    </row>
    <row r="12" spans="1:7" x14ac:dyDescent="0.3">
      <c r="A12" s="6"/>
      <c r="B12" s="4">
        <v>2</v>
      </c>
      <c r="C12" s="117" t="s">
        <v>265</v>
      </c>
      <c r="D12" s="118"/>
      <c r="E12" s="58" t="s">
        <v>1305</v>
      </c>
      <c r="F12" s="6"/>
      <c r="G12" s="6"/>
    </row>
    <row r="13" spans="1:7" x14ac:dyDescent="0.3">
      <c r="A13" s="6"/>
      <c r="B13" s="55" t="s">
        <v>3</v>
      </c>
      <c r="C13" s="55" t="s">
        <v>1303</v>
      </c>
      <c r="D13" s="55" t="s">
        <v>5</v>
      </c>
      <c r="E13" s="55" t="s">
        <v>1304</v>
      </c>
      <c r="F13" s="6"/>
      <c r="G13" s="6"/>
    </row>
    <row r="14" spans="1:7" ht="24" x14ac:dyDescent="0.3">
      <c r="A14" s="56"/>
      <c r="B14" s="9">
        <v>2116</v>
      </c>
      <c r="C14" s="23" t="s">
        <v>26</v>
      </c>
      <c r="D14" s="23" t="s">
        <v>677</v>
      </c>
      <c r="E14" s="77" t="s">
        <v>1381</v>
      </c>
      <c r="F14" s="6"/>
      <c r="G14" s="6"/>
    </row>
    <row r="15" spans="1:7" x14ac:dyDescent="0.3">
      <c r="A15" s="56"/>
      <c r="B15" s="4">
        <v>3</v>
      </c>
      <c r="C15" s="117" t="s">
        <v>680</v>
      </c>
      <c r="D15" s="118"/>
      <c r="E15" s="118"/>
      <c r="F15" s="6"/>
      <c r="G15" s="6"/>
    </row>
    <row r="16" spans="1:7" x14ac:dyDescent="0.3">
      <c r="A16" s="56"/>
      <c r="B16" s="55" t="s">
        <v>3</v>
      </c>
      <c r="C16" s="55" t="s">
        <v>1303</v>
      </c>
      <c r="D16" s="55" t="s">
        <v>5</v>
      </c>
      <c r="E16" s="55" t="s">
        <v>1304</v>
      </c>
      <c r="F16" s="6"/>
      <c r="G16" s="6"/>
    </row>
    <row r="17" spans="1:7" x14ac:dyDescent="0.3">
      <c r="A17" s="56"/>
      <c r="B17" s="4">
        <v>4</v>
      </c>
      <c r="C17" s="117" t="s">
        <v>804</v>
      </c>
      <c r="D17" s="118"/>
      <c r="E17" s="118"/>
      <c r="F17" s="6"/>
      <c r="G17" s="6"/>
    </row>
    <row r="18" spans="1:7" ht="15" customHeight="1" x14ac:dyDescent="0.3">
      <c r="A18" s="6"/>
      <c r="B18" s="55" t="s">
        <v>3</v>
      </c>
      <c r="C18" s="55" t="s">
        <v>1303</v>
      </c>
      <c r="D18" s="55" t="s">
        <v>5</v>
      </c>
      <c r="E18" s="55" t="s">
        <v>1304</v>
      </c>
      <c r="F18" s="6"/>
      <c r="G18" s="6"/>
    </row>
    <row r="19" spans="1:7" ht="24" hidden="1" customHeight="1" x14ac:dyDescent="0.3">
      <c r="A19" s="56"/>
      <c r="B19" s="9" t="s">
        <v>1090</v>
      </c>
      <c r="C19" s="23" t="s">
        <v>1078</v>
      </c>
      <c r="D19" s="57" t="s">
        <v>1091</v>
      </c>
      <c r="E19" s="10" t="s">
        <v>1306</v>
      </c>
      <c r="F19" s="6"/>
      <c r="G19" s="6"/>
    </row>
    <row r="20" spans="1:7" x14ac:dyDescent="0.3">
      <c r="A20" s="6"/>
      <c r="B20" s="4">
        <v>5</v>
      </c>
      <c r="C20" s="117" t="s">
        <v>1060</v>
      </c>
      <c r="D20" s="118"/>
      <c r="E20" s="118"/>
      <c r="F20" s="6"/>
      <c r="G20" s="6"/>
    </row>
    <row r="21" spans="1:7" ht="15" customHeight="1" x14ac:dyDescent="0.3">
      <c r="A21" s="6"/>
      <c r="B21" s="55" t="s">
        <v>3</v>
      </c>
      <c r="C21" s="55" t="s">
        <v>1303</v>
      </c>
      <c r="D21" s="55" t="s">
        <v>5</v>
      </c>
      <c r="E21" s="55" t="s">
        <v>1304</v>
      </c>
      <c r="F21" s="6"/>
      <c r="G21" s="6"/>
    </row>
    <row r="22" spans="1:7" x14ac:dyDescent="0.3">
      <c r="A22" s="56"/>
      <c r="B22" s="4">
        <v>6</v>
      </c>
      <c r="C22" s="117" t="s">
        <v>1242</v>
      </c>
      <c r="D22" s="118"/>
      <c r="E22" s="58" t="s">
        <v>1305</v>
      </c>
      <c r="F22" s="6"/>
      <c r="G22" s="6"/>
    </row>
    <row r="23" spans="1:7" ht="15" hidden="1" customHeight="1" x14ac:dyDescent="0.3">
      <c r="A23" s="56"/>
      <c r="B23" s="55" t="s">
        <v>3</v>
      </c>
      <c r="C23" s="55" t="s">
        <v>1303</v>
      </c>
      <c r="D23" s="55" t="s">
        <v>5</v>
      </c>
      <c r="E23" s="55" t="s">
        <v>1304</v>
      </c>
      <c r="F23" s="6"/>
      <c r="G23" s="6"/>
    </row>
    <row r="24" spans="1:7" ht="15" customHeight="1" x14ac:dyDescent="0.3">
      <c r="A24" s="6"/>
      <c r="B24" s="55" t="s">
        <v>3</v>
      </c>
      <c r="C24" s="55" t="s">
        <v>1303</v>
      </c>
      <c r="D24" s="55" t="s">
        <v>5</v>
      </c>
      <c r="E24" s="55" t="s">
        <v>1304</v>
      </c>
      <c r="F24" s="6"/>
      <c r="G24" s="6"/>
    </row>
    <row r="25" spans="1:7" ht="15" hidden="1" customHeight="1" x14ac:dyDescent="0.3">
      <c r="A25" s="56"/>
      <c r="B25" s="4">
        <v>7</v>
      </c>
      <c r="C25" s="117" t="s">
        <v>1266</v>
      </c>
      <c r="D25" s="118"/>
      <c r="E25" s="118"/>
      <c r="F25" s="6"/>
      <c r="G25" s="6"/>
    </row>
    <row r="26" spans="1:7" ht="15" hidden="1" customHeight="1" x14ac:dyDescent="0.3">
      <c r="A26" s="56"/>
      <c r="B26" s="55" t="s">
        <v>3</v>
      </c>
      <c r="C26" s="55" t="s">
        <v>1303</v>
      </c>
      <c r="D26" s="55" t="s">
        <v>5</v>
      </c>
      <c r="E26" s="55" t="s">
        <v>1304</v>
      </c>
      <c r="F26" s="56"/>
      <c r="G26" s="56"/>
    </row>
    <row r="27" spans="1:7" x14ac:dyDescent="0.3">
      <c r="A27" s="56"/>
      <c r="B27" s="56"/>
      <c r="C27" s="56"/>
      <c r="D27" s="56"/>
      <c r="E27" s="56"/>
      <c r="F27" s="56"/>
      <c r="G27" s="56"/>
    </row>
    <row r="28" spans="1:7" ht="15" hidden="1" customHeight="1" x14ac:dyDescent="0.3">
      <c r="A28" s="56"/>
      <c r="B28" s="56"/>
      <c r="C28" s="56"/>
      <c r="D28" s="56"/>
      <c r="E28" s="56"/>
      <c r="F28" s="56"/>
      <c r="G28" s="56"/>
    </row>
    <row r="29" spans="1:7" x14ac:dyDescent="0.3">
      <c r="A29" s="56"/>
      <c r="B29" s="56"/>
      <c r="C29" s="56"/>
      <c r="D29" s="56"/>
      <c r="E29" s="56"/>
      <c r="F29" s="56"/>
      <c r="G29" s="56"/>
    </row>
    <row r="30" spans="1:7" x14ac:dyDescent="0.3">
      <c r="A30" s="56"/>
      <c r="B30" s="56"/>
      <c r="C30" s="56"/>
      <c r="D30" s="56"/>
      <c r="E30" s="56"/>
      <c r="F30" s="56"/>
      <c r="G30" s="56"/>
    </row>
    <row r="31" spans="1:7" x14ac:dyDescent="0.3">
      <c r="A31" s="56"/>
      <c r="B31" s="56"/>
      <c r="C31" s="56"/>
      <c r="D31" s="56"/>
      <c r="E31" s="56"/>
      <c r="F31" s="56"/>
      <c r="G31" s="56"/>
    </row>
    <row r="32" spans="1:7" x14ac:dyDescent="0.3">
      <c r="A32" s="56"/>
      <c r="B32" s="56"/>
      <c r="C32" s="56"/>
      <c r="D32" s="56"/>
      <c r="E32" s="56"/>
      <c r="F32" s="56"/>
      <c r="G32" s="56"/>
    </row>
    <row r="33" spans="1:7" x14ac:dyDescent="0.3">
      <c r="A33" s="56"/>
      <c r="B33" s="56"/>
      <c r="C33" s="56"/>
      <c r="D33" s="56"/>
      <c r="E33" s="56"/>
      <c r="F33" s="56"/>
      <c r="G33" s="56"/>
    </row>
    <row r="34" spans="1:7" x14ac:dyDescent="0.3">
      <c r="A34" s="56"/>
      <c r="B34" s="56"/>
      <c r="C34" s="56"/>
      <c r="D34" s="56"/>
      <c r="E34" s="56"/>
      <c r="F34" s="56"/>
      <c r="G34" s="56"/>
    </row>
    <row r="35" spans="1:7" x14ac:dyDescent="0.3">
      <c r="A35" s="56"/>
      <c r="B35" s="56"/>
      <c r="C35" s="56"/>
      <c r="D35" s="56"/>
      <c r="E35" s="56"/>
      <c r="F35" s="56"/>
      <c r="G35" s="56"/>
    </row>
    <row r="36" spans="1:7" x14ac:dyDescent="0.3">
      <c r="A36" s="56"/>
      <c r="B36" s="56"/>
      <c r="C36" s="56"/>
      <c r="D36" s="56"/>
      <c r="E36" s="56"/>
      <c r="F36" s="56"/>
    </row>
  </sheetData>
  <mergeCells count="8">
    <mergeCell ref="C22:D22"/>
    <mergeCell ref="C25:E25"/>
    <mergeCell ref="B7:E7"/>
    <mergeCell ref="C9:E9"/>
    <mergeCell ref="C12:D12"/>
    <mergeCell ref="C15:E15"/>
    <mergeCell ref="C17:E17"/>
    <mergeCell ref="C20:E2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18º Plano de Aquisições</vt:lpstr>
      <vt:lpstr>Folha de Comentários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Alin Fortunato da Silva</dc:creator>
  <lastModifiedBy>Bazilio, Wesney Nogueira</lastModifiedBy>
  <dcterms:created xsi:type="dcterms:W3CDTF">2022-04-01T19:24:52.0000000Z</dcterms:created>
  <dcterms:modified xsi:type="dcterms:W3CDTF">2023-01-09T14:17:52.0000000Z</dcterms:modified>
  <dc:title/>
</coreProperties>
</file>