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PS\BIBLIOTECA VIRTUAL DO PSA\POA.PA.PMR\PA\11ª Atualização\"/>
    </mc:Choice>
  </mc:AlternateContent>
  <xr:revisionPtr revIDLastSave="0" documentId="13_ncr:1_{E6922DD7-1684-43C2-8D5B-D3E4C4221EAD}" xr6:coauthVersionLast="41" xr6:coauthVersionMax="41" xr10:uidLastSave="{00000000-0000-0000-0000-000000000000}"/>
  <bookViews>
    <workbookView xWindow="-120" yWindow="-120" windowWidth="29040" windowHeight="15840" xr2:uid="{11527222-E069-43B0-A18E-C692FC2E3578}"/>
  </bookViews>
  <sheets>
    <sheet name="11ºPA" sheetId="1" r:id="rId1"/>
    <sheet name="Comentários" sheetId="2" r:id="rId2"/>
  </sheets>
  <definedNames>
    <definedName name="_xlnm._FilterDatabase" localSheetId="0" hidden="1">'11ºPA'!$A$11:$Q$291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41595.5207060185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1" i="1" l="1"/>
  <c r="I181" i="1"/>
  <c r="H181" i="1"/>
  <c r="J242" i="1" l="1"/>
  <c r="I242" i="1"/>
  <c r="H242" i="1"/>
  <c r="H150" i="1" l="1"/>
  <c r="I152" i="1" s="1"/>
  <c r="H152" i="1" l="1"/>
  <c r="J152" i="1"/>
  <c r="J289" i="1"/>
  <c r="I289" i="1"/>
  <c r="H289" i="1"/>
  <c r="J280" i="1"/>
  <c r="I280" i="1"/>
  <c r="H280" i="1"/>
  <c r="J275" i="1"/>
  <c r="I275" i="1"/>
  <c r="H275" i="1"/>
  <c r="J55" i="1"/>
  <c r="I55" i="1"/>
  <c r="H55" i="1"/>
  <c r="I290" i="1" l="1"/>
  <c r="I291" i="1" s="1"/>
  <c r="H290" i="1"/>
  <c r="H291" i="1" s="1"/>
  <c r="J290" i="1"/>
  <c r="J291" i="1" s="1"/>
</calcChain>
</file>

<file path=xl/sharedStrings.xml><?xml version="1.0" encoding="utf-8"?>
<sst xmlns="http://schemas.openxmlformats.org/spreadsheetml/2006/main" count="3106" uniqueCount="1059">
  <si>
    <t>OBRAS</t>
  </si>
  <si>
    <t>Nº</t>
  </si>
  <si>
    <t>Unidade Executora</t>
  </si>
  <si>
    <t>Objeto</t>
  </si>
  <si>
    <t>Descrição Adicional</t>
  </si>
  <si>
    <t>Método 
(Selecionar uma das Opções)*</t>
  </si>
  <si>
    <t>Quantidade de Lotes</t>
  </si>
  <si>
    <t>Número do Processo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</si>
  <si>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</si>
  <si>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</si>
  <si>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</si>
  <si>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</si>
  <si>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</si>
  <si>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</si>
  <si>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</si>
  <si>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</si>
  <si>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</si>
  <si>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</si>
  <si>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</si>
  <si>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</si>
  <si>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</si>
  <si>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</si>
  <si>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</si>
  <si>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</si>
  <si>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</si>
  <si>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</si>
  <si>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</si>
  <si>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</si>
  <si>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</si>
  <si>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</si>
  <si>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</si>
  <si>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</si>
  <si>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</si>
  <si>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</si>
  <si>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</si>
  <si>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</si>
  <si>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</si>
  <si>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</si>
  <si>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</si>
  <si>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</si>
  <si>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</si>
  <si>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</si>
  <si>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</si>
  <si>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</si>
  <si>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</si>
  <si>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</si>
  <si>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</si>
  <si>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</si>
  <si>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</si>
  <si>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</si>
  <si>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</si>
  <si>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</si>
  <si>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</si>
  <si>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</si>
  <si>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</si>
  <si>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</si>
  <si>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</si>
  <si>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</si>
  <si>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</si>
  <si>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</si>
  <si>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</si>
  <si>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SUBTOTAL</t>
  </si>
  <si>
    <t>BENS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</si>
  <si>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</si>
  <si>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</si>
  <si>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</si>
  <si>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</si>
  <si>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</si>
  <si>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</si>
  <si>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</si>
  <si>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</si>
  <si>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</si>
  <si>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</si>
  <si>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</si>
  <si>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</si>
  <si>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</si>
  <si>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</si>
  <si>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</si>
  <si>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</si>
  <si>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</si>
  <si>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</si>
  <si>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</si>
  <si>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</si>
  <si>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</si>
  <si>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</si>
  <si>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</si>
  <si>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</si>
  <si>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</si>
  <si>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</si>
  <si>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</si>
  <si>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</si>
  <si>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</si>
  <si>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</si>
  <si>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</si>
  <si>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</si>
  <si>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</si>
  <si>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</si>
  <si>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</si>
  <si>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</si>
  <si>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</si>
  <si>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</si>
  <si>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</si>
  <si>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</si>
  <si>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</si>
  <si>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</si>
  <si>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</si>
  <si>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</si>
  <si>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</si>
  <si>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</si>
  <si>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</si>
  <si>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</si>
  <si>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</si>
  <si>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</si>
  <si>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</si>
  <si>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</si>
  <si>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</si>
  <si>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</si>
  <si>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</si>
  <si>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</si>
  <si>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</si>
  <si>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</si>
  <si>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</si>
  <si>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</si>
  <si>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</si>
  <si>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</si>
  <si>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</si>
  <si>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</si>
  <si>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</si>
  <si>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</si>
  <si>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</si>
  <si>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</si>
  <si>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</si>
  <si>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</si>
  <si>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</si>
  <si>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</si>
  <si>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</si>
  <si>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</si>
  <si>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</si>
  <si>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</si>
  <si>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</si>
  <si>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</si>
  <si>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</si>
  <si>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</si>
  <si>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</si>
  <si>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</si>
  <si>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</si>
  <si>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</si>
  <si>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</si>
  <si>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</si>
  <si>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</si>
  <si>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</si>
  <si>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</si>
  <si>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</si>
  <si>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</si>
  <si>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</si>
  <si>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</si>
  <si>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SERVIÇOS QUE NÃO SÃO CONSULTORIA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</si>
  <si>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</si>
  <si>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</si>
  <si>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</si>
  <si>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</si>
  <si>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</si>
  <si>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</si>
  <si>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</si>
  <si>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</si>
  <si>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</si>
  <si>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</si>
  <si>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</si>
  <si>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</si>
  <si>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</si>
  <si>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</si>
  <si>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</si>
  <si>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</si>
  <si>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</si>
  <si>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</si>
  <si>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</si>
  <si>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</si>
  <si>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</si>
  <si>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</si>
  <si>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</si>
  <si>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</si>
  <si>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</si>
  <si>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CONSULTORIA FIRMAS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</si>
  <si>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</si>
  <si>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</si>
  <si>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</si>
  <si>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</si>
  <si>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</si>
  <si>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</si>
  <si>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</si>
  <si>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</si>
  <si>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</si>
  <si>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</si>
  <si>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</si>
  <si>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</si>
  <si>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</si>
  <si>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</si>
  <si>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</si>
  <si>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</si>
  <si>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</si>
  <si>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</si>
  <si>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</si>
  <si>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</si>
  <si>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</si>
  <si>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</si>
  <si>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</si>
  <si>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</si>
  <si>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</si>
  <si>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</si>
  <si>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</si>
  <si>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</si>
  <si>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</si>
  <si>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</si>
  <si>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</si>
  <si>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</si>
  <si>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</si>
  <si>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</si>
  <si>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</si>
  <si>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</si>
  <si>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</si>
  <si>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</si>
  <si>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</si>
  <si>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</si>
  <si>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</si>
  <si>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</si>
  <si>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</si>
  <si>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</si>
  <si>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</si>
  <si>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</si>
  <si>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</si>
  <si>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</si>
  <si>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</si>
  <si>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</si>
  <si>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</si>
  <si>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</si>
  <si>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</si>
  <si>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</si>
  <si>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</si>
  <si>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</si>
  <si>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</si>
  <si>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</si>
  <si>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CONSULTORIA INDIVIDUAIS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</si>
  <si>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</si>
  <si>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</si>
  <si>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</si>
  <si>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</si>
  <si>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</si>
  <si>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</si>
  <si>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</si>
  <si>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</si>
  <si>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</si>
  <si>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</si>
  <si>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</si>
  <si>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</si>
  <si>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</si>
  <si>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</si>
  <si>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</si>
  <si>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</si>
  <si>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</si>
  <si>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</si>
  <si>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</si>
  <si>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</si>
  <si>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</si>
  <si>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</si>
  <si>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</si>
  <si>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</si>
  <si>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</si>
  <si>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</si>
  <si>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</si>
  <si>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</si>
  <si>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</si>
  <si>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</si>
  <si>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</si>
  <si>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CAPACITAÇÕES</t>
  </si>
  <si>
    <t>6.1</t>
  </si>
  <si>
    <t>6.2</t>
  </si>
  <si>
    <t>6.3</t>
  </si>
  <si>
    <t>SUBPROJETOS</t>
  </si>
  <si>
    <t>7.1</t>
  </si>
  <si>
    <t>7.2</t>
  </si>
  <si>
    <t>7.3</t>
  </si>
  <si>
    <t>7.4</t>
  </si>
  <si>
    <t>7.5</t>
  </si>
  <si>
    <t>7.6</t>
  </si>
  <si>
    <t>7.7</t>
  </si>
  <si>
    <t>TOTAL</t>
  </si>
  <si>
    <t>COMPESA</t>
  </si>
  <si>
    <t>Obra do Sistema de Esgotamento Sanitário da cidade de Tacaimbó</t>
  </si>
  <si>
    <t>Licitação Pública Nacional (LPN)</t>
  </si>
  <si>
    <t>5408/2014</t>
  </si>
  <si>
    <t/>
  </si>
  <si>
    <t>2.2.6.1</t>
  </si>
  <si>
    <t>Ex-Ante</t>
  </si>
  <si>
    <t>BRB2632</t>
  </si>
  <si>
    <t>Contrato Concluído</t>
  </si>
  <si>
    <t>6638/2016</t>
  </si>
  <si>
    <t>2.2.8.2</t>
  </si>
  <si>
    <t>BRB3735</t>
  </si>
  <si>
    <t>Obra do Sistema de Esgotamento Sanitário da Cidade de Arcoverde - 1ª etapa</t>
  </si>
  <si>
    <t>Sistema Nacional (SN)</t>
  </si>
  <si>
    <t>3875/2011</t>
  </si>
  <si>
    <t>2.2.10</t>
  </si>
  <si>
    <t>Sistema Nacional</t>
  </si>
  <si>
    <t>BRB2639 / BRB2640</t>
  </si>
  <si>
    <t>Obra do Sistema de Esgotamento Sanitário da Cidade de Venturosa 1ª Etapa</t>
  </si>
  <si>
    <t>5325/2014</t>
  </si>
  <si>
    <t>2.2.11.1</t>
  </si>
  <si>
    <t>BRB2871</t>
  </si>
  <si>
    <t>Contrato em Execução</t>
  </si>
  <si>
    <t xml:space="preserve">Obra do Sistema de Abastecimento de Água de Porto de Galinhas </t>
  </si>
  <si>
    <t>4538/2013</t>
  </si>
  <si>
    <t>2.2.12</t>
  </si>
  <si>
    <t>BRB2647</t>
  </si>
  <si>
    <t>Obra da ETA de Bezerros</t>
  </si>
  <si>
    <t>5633/2015</t>
  </si>
  <si>
    <t>2.2.13</t>
  </si>
  <si>
    <t>BRB2933</t>
  </si>
  <si>
    <t>5742/2015</t>
  </si>
  <si>
    <t>2.2.3.2</t>
  </si>
  <si>
    <t>BRB3214</t>
  </si>
  <si>
    <t xml:space="preserve">Obras de implantação, reforma e adequação dos almoxarifados regionais da COMPESA </t>
  </si>
  <si>
    <t>2.1.6.2</t>
  </si>
  <si>
    <t>Ex-Post</t>
  </si>
  <si>
    <t>Processo Cancelado</t>
  </si>
  <si>
    <t>Obra do Sistema de Esgotamento Sanitário da Cidade de Sanharó</t>
  </si>
  <si>
    <t>6469/2016</t>
  </si>
  <si>
    <t>2.2.7.1</t>
  </si>
  <si>
    <t>BRB3734</t>
  </si>
  <si>
    <t>Automação das Unidades Operacionais da Área Norte e Goiana</t>
  </si>
  <si>
    <t>5877/2015</t>
  </si>
  <si>
    <t>2.1.2.1</t>
  </si>
  <si>
    <t>BRB3357</t>
  </si>
  <si>
    <t>Obra do Sistema de Esgotamento Sanitário da Cidade de Arcoverde - 2ª etapa</t>
  </si>
  <si>
    <t>7773/2018</t>
  </si>
  <si>
    <t>2.2.9</t>
  </si>
  <si>
    <t>Processo em Curso</t>
  </si>
  <si>
    <t>Obras da Modernização dos Viveiro Florestal de Bonito</t>
  </si>
  <si>
    <t>7817/2018</t>
  </si>
  <si>
    <t>2.3.10.1</t>
  </si>
  <si>
    <t>Obras do Sistema de Esgotamento Sanitário da Cidade de Caruaru - Etapas com Recursos de Contrapartida</t>
  </si>
  <si>
    <t>7477/2018</t>
  </si>
  <si>
    <t>2.2.2.2</t>
  </si>
  <si>
    <t>CBR-676/2017</t>
  </si>
  <si>
    <t>Obra do Sistema de Esgotamento Sanitário da Cidade de Bezerros</t>
  </si>
  <si>
    <t>LPN 005/2019 CEL-2</t>
  </si>
  <si>
    <t>2.2.5.2</t>
  </si>
  <si>
    <t>Obra do Sistema de Esgotamento Sanitário da Cidade de Tacaimbó - Obras Complementares</t>
  </si>
  <si>
    <t>2.2.6.8</t>
  </si>
  <si>
    <t>Previsto</t>
  </si>
  <si>
    <t>Obras do Sistema de Esgotamento Sanitário da Cidade de Caruaru 1ª Etapa - Intervenções para reabilitação e eficientização do SES existente em Caruaru (EEE Rendeiras I eII, José Liberato I e Boa Ventura.) - Obras de Recuperação.</t>
  </si>
  <si>
    <t>6637/2016</t>
  </si>
  <si>
    <t>BRB3684</t>
  </si>
  <si>
    <t>Obras de Requalificação do Laboratório Central de Água e Implantação do Laboratório Central de Esgoto</t>
  </si>
  <si>
    <t>6595/2016</t>
  </si>
  <si>
    <t>2.2.14.3</t>
  </si>
  <si>
    <t>BRB3807</t>
  </si>
  <si>
    <t>CPRH</t>
  </si>
  <si>
    <t>Obras do Laboratório do CPRH (Exigência para a Acreditação)</t>
  </si>
  <si>
    <t>7542/2018</t>
  </si>
  <si>
    <t>2.3.15.9</t>
  </si>
  <si>
    <t>APAC</t>
  </si>
  <si>
    <t>Contratação da execução das obras do parque de Caruaru.</t>
  </si>
  <si>
    <t>7746/2018</t>
  </si>
  <si>
    <t>2.3.3.3</t>
  </si>
  <si>
    <t>Obras do Sistema de Esgotamento Sanitário da Cidade de Caruaru Demais Etapas com Recursos BID</t>
  </si>
  <si>
    <t>2.2.4.7</t>
  </si>
  <si>
    <t>Obras da Adutora de Serro Azul</t>
  </si>
  <si>
    <t>Licitação Pública Internacional (LPI - EXA)</t>
  </si>
  <si>
    <t>7117/2017</t>
  </si>
  <si>
    <t>2.2.17.2</t>
  </si>
  <si>
    <t>BRA6656</t>
  </si>
  <si>
    <t>Obras de implantação, reforma e adequação do Núcleo de Manutenção das redes e ramais de água e esgoto da RMR.</t>
  </si>
  <si>
    <t>2.1.7.2</t>
  </si>
  <si>
    <t>Obras de Adequação da ETE do Sistema de Esgotamento Sanitário de Escada</t>
  </si>
  <si>
    <t>2.2.8.6</t>
  </si>
  <si>
    <t>Obras de Implantação dos núcleos de manutenção dos SES</t>
  </si>
  <si>
    <t>2.2.15.12</t>
  </si>
  <si>
    <t>Obra do SES da Cidade de Gravatá 1ª Etapa -  Ligações, ramais e redes complementares nas Bacias A e B.</t>
  </si>
  <si>
    <t>2.2.3.6</t>
  </si>
  <si>
    <t>Obras do Sistema de Esgotamento Sanitário da Cidade de Caruaru Demais Etapas com Recursos BID - Obras de Implantação do SES Alto do Moura e Rendeiras</t>
  </si>
  <si>
    <t xml:space="preserve">7636/2018 </t>
  </si>
  <si>
    <t>2.2.4.9</t>
  </si>
  <si>
    <t>Obras do Sistema de Esgotamento Sanitário da Cidade de Caruaru Demais Etapas com Recursos BID - .Obras de Implantação da ETE do SES Alto do Moura e Rendeiras</t>
  </si>
  <si>
    <t>Obras do Sistema de Esgotamento Sanitário da Cidade de Caruaru Demais Etapas com Recursos BID - Obras de Requalificação de 6 elevatórias.</t>
  </si>
  <si>
    <t>7520/2018</t>
  </si>
  <si>
    <t>Obras de construção do núcleo de manutenção, almoxarifado e laboratório regional de esgoto em Caruaru/PE</t>
  </si>
  <si>
    <t>7407/2018</t>
  </si>
  <si>
    <t>2.2.14.10</t>
  </si>
  <si>
    <t>Integração da Adutora de Serro Azul - Substituição de adutora entre o municípios de Belo Jardim e São Bento do Una.</t>
  </si>
  <si>
    <t>2.2.17.14</t>
  </si>
  <si>
    <t>7893/2019</t>
  </si>
  <si>
    <t>2.2.2.6</t>
  </si>
  <si>
    <t>Nova sede da COMPESA - Contratação de empresa especializada na prestação de serviço para adequação ao conforto acústico indicado por normas ABNT.</t>
  </si>
  <si>
    <t>2.1.16</t>
  </si>
  <si>
    <t>7853/2018</t>
  </si>
  <si>
    <t>2.2.8.10</t>
  </si>
  <si>
    <t>Obras do Sistema de Esgotamento Sanitário da Cidade de Sanharó - .Obras de Implantação da ETE Sanharó - Nova Licitação.</t>
  </si>
  <si>
    <t>7884/2019</t>
  </si>
  <si>
    <t>2.2.7.7</t>
  </si>
  <si>
    <t>Obras do Sistema de Esgotamento Sanitário da Cidade de Caruaru Demais Etapas com Recursos BID - Ampliação / Requalificação de parte do sistema existente.</t>
  </si>
  <si>
    <t>2.2.4.13</t>
  </si>
  <si>
    <t>Obras do Sistema esgotamento Sanitário da Cidade de Itapetim</t>
  </si>
  <si>
    <t>6127/2016</t>
  </si>
  <si>
    <t>2.2.20.1</t>
  </si>
  <si>
    <t>Obras do Sistema esgotamento Sanitário da Cidade de Garanhuns</t>
  </si>
  <si>
    <t>4099/2012</t>
  </si>
  <si>
    <t>2.2.21.1</t>
  </si>
  <si>
    <t xml:space="preserve"> Obras do Sistema esgotamento Sanitário da Caibeiras no municipio de Tacaratu</t>
  </si>
  <si>
    <t>6827/2017</t>
  </si>
  <si>
    <t>2.2.22.1</t>
  </si>
  <si>
    <t>Obras da Adutora de Moxotó</t>
  </si>
  <si>
    <t>2.2.23.1</t>
  </si>
  <si>
    <t>Obra do Sistema de Esgotamento Sanitário da Cidade de Venturosa 2ª Etapa</t>
  </si>
  <si>
    <t>6789/2017</t>
  </si>
  <si>
    <t>2.2.11.2</t>
  </si>
  <si>
    <t>Obra do Sistema de Esgotamento Sanitário da Cidade de Arcoverde - 1ª etapa - Nova Licitação</t>
  </si>
  <si>
    <t>7550/2018</t>
  </si>
  <si>
    <t>2.2.24.1</t>
  </si>
  <si>
    <t>5112/2014</t>
  </si>
  <si>
    <t>BRB2547</t>
  </si>
  <si>
    <t>N/A</t>
  </si>
  <si>
    <t>2.2.3.3</t>
  </si>
  <si>
    <t>Aquisição de 140 telepluviômetros - APAC</t>
  </si>
  <si>
    <t>5358/2014</t>
  </si>
  <si>
    <t>2.3.6.1</t>
  </si>
  <si>
    <t>BRB2893</t>
  </si>
  <si>
    <t>2.2.7.2</t>
  </si>
  <si>
    <t>6169/2016</t>
  </si>
  <si>
    <t>BRB3542</t>
  </si>
  <si>
    <t>Aquisição de Hidrômetros</t>
  </si>
  <si>
    <t>3596/2011
3873/2012</t>
  </si>
  <si>
    <t>2.1.3.1</t>
  </si>
  <si>
    <t>BRB2575/
BRB2576</t>
  </si>
  <si>
    <t>4945/2013</t>
  </si>
  <si>
    <t>2.2.6.2</t>
  </si>
  <si>
    <t>2.2.6.3</t>
  </si>
  <si>
    <t>2.2.6.4</t>
  </si>
  <si>
    <t>2.2.6.5</t>
  </si>
  <si>
    <t>2.1.10.2</t>
  </si>
  <si>
    <t>BRB2610</t>
  </si>
  <si>
    <t>6189/2016</t>
  </si>
  <si>
    <t>Aquisição de bens de uso administrativo para nova sede da COMPESA - Placas de proteção solar</t>
  </si>
  <si>
    <t>7100/2017</t>
  </si>
  <si>
    <t>2.1.10.4</t>
  </si>
  <si>
    <t>Aquisição de Bens de uso administrativo para nova sede da COMPESA - Maquinas e Equipamentos Audiovisual</t>
  </si>
  <si>
    <t>6296/2016</t>
  </si>
  <si>
    <t>CBR-76/2017</t>
  </si>
  <si>
    <t>Aquisição de Hardware para ampliação da Capacidade de Armazenamento do Servidor Central da COMPESA</t>
  </si>
  <si>
    <t>6218/2016</t>
  </si>
  <si>
    <t>2.1.12.1</t>
  </si>
  <si>
    <t>BRB3600</t>
  </si>
  <si>
    <t>Aquisição de Bens e Equipamentos para a Manutenção dos SES - Aquisição de Torre de Iluminação</t>
  </si>
  <si>
    <t>6179/2016</t>
  </si>
  <si>
    <t>BRB3532</t>
  </si>
  <si>
    <t>6180/2016</t>
  </si>
  <si>
    <t>BRB3530</t>
  </si>
  <si>
    <t>6237/2016</t>
  </si>
  <si>
    <t>BRB3528</t>
  </si>
  <si>
    <t>Aquisição de Bens e Equipamentos para a Manutenção dos SES - Aquisição de Poliguindaste</t>
  </si>
  <si>
    <t>6292/2016</t>
  </si>
  <si>
    <t>2.2.15.5</t>
  </si>
  <si>
    <t xml:space="preserve"> Aquisição de Bens e Equipamentos para a Manutenção dos SES - Aquisição de Roçadeira</t>
  </si>
  <si>
    <t>5931/2015</t>
  </si>
  <si>
    <t>2.2.15.6</t>
  </si>
  <si>
    <t>BRB3526</t>
  </si>
  <si>
    <t>5973/2015</t>
  </si>
  <si>
    <t>CBR76/2017</t>
  </si>
  <si>
    <t>Aquisição de Bens e Equipamentos para a Manutenção dos SES - Aquisição de Bombas para Esgotamento de Valas</t>
  </si>
  <si>
    <t>6329/2016</t>
  </si>
  <si>
    <t>2.2.15.8</t>
  </si>
  <si>
    <t>BRB3527</t>
  </si>
  <si>
    <t>Aquisição de Sofware para Dimensionamento Hidráulico</t>
  </si>
  <si>
    <t>6342/2016</t>
  </si>
  <si>
    <t>2.2.16.3</t>
  </si>
  <si>
    <t>BRB3572</t>
  </si>
  <si>
    <t>Aquisição de Equipamentos de Apoio para a Gestão do Programa</t>
  </si>
  <si>
    <t xml:space="preserve">Comparação de Preços (CP) </t>
  </si>
  <si>
    <t>1.1.2</t>
  </si>
  <si>
    <t>Automação das Unidades Operacionais da Área Norte - Aquisição de Medidores de Cloro Livre Residual</t>
  </si>
  <si>
    <t>6661/2017</t>
  </si>
  <si>
    <t>2.1.2.2</t>
  </si>
  <si>
    <t>Aquisição de bens e equipamentos (software e Hardware) para o sistema de gestão de ramais de água e esgotos</t>
  </si>
  <si>
    <t>2.1.7.3</t>
  </si>
  <si>
    <t>6365/2016</t>
  </si>
  <si>
    <t>2.2.7.3</t>
  </si>
  <si>
    <t>Aquisição de Equipamentos para o Sistema Integrado de Suprimentos e Logística</t>
  </si>
  <si>
    <t>7544/2018</t>
  </si>
  <si>
    <t>2.1.6.3</t>
  </si>
  <si>
    <t>7215/2017</t>
  </si>
  <si>
    <t>2.2.14.4</t>
  </si>
  <si>
    <t>2.2.2.3</t>
  </si>
  <si>
    <t>Aquisição de bens e equipamentos (Software, Hardware e outros equipamentos) para a área de Projetos de Engenharia da COMPESA (ISO 9001)</t>
  </si>
  <si>
    <t>0363/2014
64186.000006/2016-12</t>
  </si>
  <si>
    <t>2.1.8.3</t>
  </si>
  <si>
    <t>30/12/2016
04/05/2017</t>
  </si>
  <si>
    <t>Adequação e Movimentação do DataCenter da COMPESA. - Fase 2 -Aquisição de solução de interconexão e de acesso privado</t>
  </si>
  <si>
    <t>6479/2016</t>
  </si>
  <si>
    <t>2.1.12.4</t>
  </si>
  <si>
    <t>2.1.12.5</t>
  </si>
  <si>
    <t xml:space="preserve">Aquisição e Implantação do Software para Gestão da Informação do Laboratório Central - LIMS </t>
  </si>
  <si>
    <t>6594/2017</t>
  </si>
  <si>
    <t>2.2.14.6</t>
  </si>
  <si>
    <t>Aquisição de PCDs Hidrológicos</t>
  </si>
  <si>
    <t>6399/2016</t>
  </si>
  <si>
    <t>2.3.6.3</t>
  </si>
  <si>
    <t>BRB3538</t>
  </si>
  <si>
    <t>Aquisição de Software para Gestão do Laboratório da CPRH</t>
  </si>
  <si>
    <t>7628/2018</t>
  </si>
  <si>
    <t>2.3.15.7</t>
  </si>
  <si>
    <t>Aquisição de bens de uso administrativo para nova sede da COMPESA - Solução de Projeção Multimídia em formato atípico</t>
  </si>
  <si>
    <t>2.1.10.5</t>
  </si>
  <si>
    <t>006806/2017</t>
  </si>
  <si>
    <t>7009/2017</t>
  </si>
  <si>
    <t>2.2.17.3</t>
  </si>
  <si>
    <t>BRB3793</t>
  </si>
  <si>
    <t>7127/2017</t>
  </si>
  <si>
    <t>2.2.17.4</t>
  </si>
  <si>
    <t xml:space="preserve">7017/2017 </t>
  </si>
  <si>
    <t>2.2.17.5</t>
  </si>
  <si>
    <t>7423/2018</t>
  </si>
  <si>
    <t>7944/2019</t>
  </si>
  <si>
    <t>2.2.17.12</t>
  </si>
  <si>
    <t xml:space="preserve">07653/2018 </t>
  </si>
  <si>
    <t>2.2.17.13</t>
  </si>
  <si>
    <t xml:space="preserve">Aquisição de Solução especializada e Integrada para Aceleração de Banco de Dados. </t>
  </si>
  <si>
    <t>7091/2017</t>
  </si>
  <si>
    <t>2.2.14.7</t>
  </si>
  <si>
    <t>7183/2017</t>
  </si>
  <si>
    <t>Aquisição de Bens e Equipamentos para a Manutenção dos SES - Aquisição de Veículos - Motocicleta</t>
  </si>
  <si>
    <t>7402/2018</t>
  </si>
  <si>
    <t>Aquisição de bens de uso administrativo para nova sede da COMPESA - Mobiliário (Complementar - Aquisição 01)</t>
  </si>
  <si>
    <t>Contratação Direta (CD)</t>
  </si>
  <si>
    <t>Aquisição de Bens de uso administrativo para nova sede da COMPESA - Controle de Acesso a pessoas e veículos na nova sede da COMPESA</t>
  </si>
  <si>
    <t>6463/2016</t>
  </si>
  <si>
    <t>2.1.10.7</t>
  </si>
  <si>
    <t>Modernização dos suprimentos de Tecnologia da Informação da COMPESA - Aquisição de Hardware e Software para atender demandas de atualização tecnologica.</t>
  </si>
  <si>
    <t>7847/2018</t>
  </si>
  <si>
    <t>2.1.10.8</t>
  </si>
  <si>
    <t>Aquisição de equipamentos especiais para o Laboratório Central da COMPESA.</t>
  </si>
  <si>
    <t>2.2.14.11</t>
  </si>
  <si>
    <t>Aquisição de Equipamentos/Hardware para Desenvolvimento/Testes de Sistemas</t>
  </si>
  <si>
    <t>2.1.12.8</t>
  </si>
  <si>
    <t>Aquisição de equipamentos e vidrarias para o Controle Operacional de ETE com processo de lodos ativados</t>
  </si>
  <si>
    <t>2.2.14.12</t>
  </si>
  <si>
    <t>Obra do Sistema de Esgotamento Sanitário da cidade de Escada 1ª Etapa - Aquisição de Material</t>
  </si>
  <si>
    <t>2.2.8.7</t>
  </si>
  <si>
    <t>Obra do Sistema de Esgotamento Sanitário da cidade de Escada 1ª Etapa - Aquisição de Material Complementar</t>
  </si>
  <si>
    <t>2.2.8.8</t>
  </si>
  <si>
    <t>Aquisição de móveis corporativos para os laboratórios regionais de água de Belo jardim e de esgoto de Caruaru, laboratórios Centrais de água e esgoto e núcleos regionais de Caruaru e Belo Jardim.</t>
  </si>
  <si>
    <t>2.2.14.8</t>
  </si>
  <si>
    <t>Aquisição de equipamentos para o laboratórios, Regional de água de Belo Jardim, Central de água, Central de esgoto e Regional de esgoto de Caruaru;</t>
  </si>
  <si>
    <t>2.2.14.9</t>
  </si>
  <si>
    <t>7719/2018</t>
  </si>
  <si>
    <t>Aquisição de Hidrômetros para as cidades contempladas com o SES no âmbito do Programa PSA IPOJUCA.</t>
  </si>
  <si>
    <t>2.1.3.2</t>
  </si>
  <si>
    <t>2.3.15.11</t>
  </si>
  <si>
    <t>2.3.15.10</t>
  </si>
  <si>
    <t>Adequação da Sala de situação da APAC -  Aquisição de solução para Data Discovery, do tipo (similar) QlikSense, com serviços de mentoring para transferência tecnológica.</t>
  </si>
  <si>
    <t>2.3.6.6</t>
  </si>
  <si>
    <t>Implantação de unidade fotovoltáica</t>
  </si>
  <si>
    <t>7700/2018</t>
  </si>
  <si>
    <t>2.2.6.9</t>
  </si>
  <si>
    <t>Autoprodução de Energia Limpa - Implantação do Sistema Fotovoltaico do RAP Perijucan</t>
  </si>
  <si>
    <t>2.2.19.3</t>
  </si>
  <si>
    <t>Eficiência no Consumo de energia – Migração de Unidades EEAB PRATA III e EEAB PRATA I na BRI para consumo em 69kV</t>
  </si>
  <si>
    <t>2.2.19.4</t>
  </si>
  <si>
    <t>7757/2018</t>
  </si>
  <si>
    <t>2.2.7.6</t>
  </si>
  <si>
    <t>Estruturação do monitoramento da qualidade de água na BRI - Aquisição de solução para Data Discovery, do tipo (similar) QlikSense, com serviços de mentoring para transferência tecnológica.</t>
  </si>
  <si>
    <t>2.3.15.12</t>
  </si>
  <si>
    <t>2.1.10.9</t>
  </si>
  <si>
    <t>Aquisição de um par de receptores GNSS com RTK + Equipamentos auxiliares (coletora, par de tripés, par de bastões) para validação dos produtos dos contratos de obras e projetos dos SES no âmbito do PSA IPOJUCA.</t>
  </si>
  <si>
    <t>2.2.18.3</t>
  </si>
  <si>
    <t>2.3.6.7</t>
  </si>
  <si>
    <t>2.2.2.7</t>
  </si>
  <si>
    <t>2.2.2.8</t>
  </si>
  <si>
    <t>Aquisição de materiais para obra do sistema de esgotamento sanitário da cidade de Gravatá 1ª Etapa - Aquisição de sistema de UV para ETE Gravatá.</t>
  </si>
  <si>
    <t>2.2.3.7</t>
  </si>
  <si>
    <t>Obra do Sistema de Esgotamento Sanitário da cidade de Escada 1ª Etapa - Aquisição de Material Elétrico</t>
  </si>
  <si>
    <t>2.2.8.11</t>
  </si>
  <si>
    <t>2.2.17.17</t>
  </si>
  <si>
    <t>Aquisição de bens e equipamentos e materiais para o novo Laboratório da CPRH. - Espectoftometro de bancada, Bloco Digestor e Turbidímetro Portátil</t>
  </si>
  <si>
    <t>2.3.15.13</t>
  </si>
  <si>
    <t>Estruturação do monitoramento da qualidade de água na BRI - Aquisição de bens e equipamentos. - Tablet, Desktop e Notebooks</t>
  </si>
  <si>
    <t>2.3.15.14</t>
  </si>
  <si>
    <t>Obras do Sistema de Esgotamento Sanitário da Cidade de Caruaru Demais Etapas com Recursos BID - Ampliação / Requalificação de parte do sistema existente. - Aquisição de Material</t>
  </si>
  <si>
    <t>2.2.4.14</t>
  </si>
  <si>
    <t>Fornecimento de passagens aéreas em apoio as ações do PSA IPOJUCA</t>
  </si>
  <si>
    <t>2.1.15</t>
  </si>
  <si>
    <t>Instalação de 140 telepluviômetros - APAC</t>
  </si>
  <si>
    <t>5487/2014</t>
  </si>
  <si>
    <t>2.3.6.2</t>
  </si>
  <si>
    <t>BRB2962</t>
  </si>
  <si>
    <t>Estudo para a avaliação dos ativos da  COMPESA</t>
  </si>
  <si>
    <t>3970/2012</t>
  </si>
  <si>
    <t>2.1.1</t>
  </si>
  <si>
    <t>BRB2577</t>
  </si>
  <si>
    <t>Restauração Florestal de APPs de Cursos d´água e nascente na Bacia do Rio Ipojuca - Município de ipojuca</t>
  </si>
  <si>
    <t>6485/2016</t>
  </si>
  <si>
    <t>2.3.2.2</t>
  </si>
  <si>
    <t>BRB 3765</t>
  </si>
  <si>
    <t>Limpeza, Desobstrução, Cadastramento e Filmagem da Rede de Esgotamento do SES Caruaru</t>
  </si>
  <si>
    <t>6674/2017</t>
  </si>
  <si>
    <t>2.2.4.3</t>
  </si>
  <si>
    <t>BRB3743</t>
  </si>
  <si>
    <t>Construção dos Laboratórios Regionais de Análises de Água e de Esgoto</t>
  </si>
  <si>
    <t>2.2.14.2</t>
  </si>
  <si>
    <t>Metodologia para pagamento - Apoio a Implementação das Ações do Projeto</t>
  </si>
  <si>
    <t>2.3.1.2</t>
  </si>
  <si>
    <t>Execução do Plano de Comunicação - Produção de Vídeos</t>
  </si>
  <si>
    <t>7234/2017</t>
  </si>
  <si>
    <t>Execução do Plano de Comunicação - Material de Divulgação - Lotes 1 e 4</t>
  </si>
  <si>
    <t>7224/2017</t>
  </si>
  <si>
    <t>Calibração e aferição de equipamentos, vidraria e materiais de referências.</t>
  </si>
  <si>
    <t>2.3.15.5</t>
  </si>
  <si>
    <t>Serviços de Digitalização, Gestão e Guarda de Documentos da COMPESA</t>
  </si>
  <si>
    <t>6625/2016</t>
  </si>
  <si>
    <t>2.1.9.2</t>
  </si>
  <si>
    <t>BRB3601</t>
  </si>
  <si>
    <t>Adequação e Movimentação do DataCenter da COMPESA. - Fase 1 - Movimentação dos equipamentos do Datacenter Atual</t>
  </si>
  <si>
    <t>2.1.12.3</t>
  </si>
  <si>
    <t>Restauração Florestal de APPs de Cursos d´água e nascente na Bacia do Rio Ipojuca - Outros Municípios da BRI</t>
  </si>
  <si>
    <t>2.3.2.3</t>
  </si>
  <si>
    <t>Instalação de PCDs Hidrológicos</t>
  </si>
  <si>
    <t>6882/2017</t>
  </si>
  <si>
    <t>2.3.6.4</t>
  </si>
  <si>
    <t>Serviços de Captação e Tratamento de imagens aéreas para apoio a elaboração de relatório de inspeção, fiscalização e monitoramento das atividade do programa.</t>
  </si>
  <si>
    <t>6905/2017</t>
  </si>
  <si>
    <t>2.3.11.1</t>
  </si>
  <si>
    <t>CBR-41/2018</t>
  </si>
  <si>
    <t>Modernização do Cadastro de Usuários de Água e Esgoto da COMPESA na BRI</t>
  </si>
  <si>
    <t>6506/2016</t>
  </si>
  <si>
    <t>2.3.17.1</t>
  </si>
  <si>
    <t>Construção de Infraestrutura para alimentação em média tensão para as Estações de Bombeamento para adutora de Serro Azul.</t>
  </si>
  <si>
    <t>2.2.17.7</t>
  </si>
  <si>
    <t>Implantação do Sistema de Supervisão e Controle da Adutora de Serro Azul (Automação)</t>
  </si>
  <si>
    <t>7448/2018</t>
  </si>
  <si>
    <t>2.2.17.8</t>
  </si>
  <si>
    <t>Execução de Projeto de Manejo de Fauna</t>
  </si>
  <si>
    <t>2.2.17.9</t>
  </si>
  <si>
    <t>Implantação do Projeto de Compensação e Reposição Florestal para a adutora de Serro Azul</t>
  </si>
  <si>
    <t>7659/2018</t>
  </si>
  <si>
    <t>2.3.2.6</t>
  </si>
  <si>
    <t>Execução do Plano de Comunicação - Captação, Produção e Desenvolvimento de novos conteúdos interativos do Universo Compesa</t>
  </si>
  <si>
    <t>6986/2017</t>
  </si>
  <si>
    <t>BRB3813</t>
  </si>
  <si>
    <t xml:space="preserve">Restauração Florestal de APPs de Cursos d´água e nascente na Bacia do Rio Ipojuca - Pré-Plantio e Plantio </t>
  </si>
  <si>
    <t>7948/2019</t>
  </si>
  <si>
    <t>2.3.2.5</t>
  </si>
  <si>
    <t xml:space="preserve">Restauração Florestal de APPs de Cursos d´água e nascente na Bacia do Rio Ipojuca - Cercamento </t>
  </si>
  <si>
    <t>7960/2019</t>
  </si>
  <si>
    <t>2.3.2.4</t>
  </si>
  <si>
    <t>Limpeza, Desobstrução, Cadastramento e Filmagem da Rede de Esgotamento do SES Caruaru - 2ª Etapa</t>
  </si>
  <si>
    <t>2.2.4.12</t>
  </si>
  <si>
    <t xml:space="preserve">Limpeza, Desobstrução, Cadastramento da Rede de Esgotamento do SES Escada </t>
  </si>
  <si>
    <t>2.2.8.9</t>
  </si>
  <si>
    <t>Cancelado</t>
  </si>
  <si>
    <t xml:space="preserve">Apoio à UGP para o Gerenciamento do Programa </t>
  </si>
  <si>
    <t>Seleção Baseada na Qualidade e Custo  (SBQC)</t>
  </si>
  <si>
    <t>5053/2014</t>
  </si>
  <si>
    <t>1.1.1</t>
  </si>
  <si>
    <t>BR10648</t>
  </si>
  <si>
    <t xml:space="preserve">Apoio à UGP para a Supervisão de Obras </t>
  </si>
  <si>
    <t>5492/2014</t>
  </si>
  <si>
    <t>1.1.3</t>
  </si>
  <si>
    <t>BRB2902</t>
  </si>
  <si>
    <t>Elaboração de projetos arquitetônicos e complementares para construção de almoxarifados regionais em Caruaru e Petrolina e projetos de reforma/adequação de almoxarifados regionais</t>
  </si>
  <si>
    <t>5693/2015</t>
  </si>
  <si>
    <t>2.1.6.1</t>
  </si>
  <si>
    <t>BR11374</t>
  </si>
  <si>
    <t>Sistema de Gestão Ambiental da Compesa</t>
  </si>
  <si>
    <t>6249/2015</t>
  </si>
  <si>
    <t>2.1.9.1</t>
  </si>
  <si>
    <t>BR11482</t>
  </si>
  <si>
    <t>Elaboração de diagnóstico, relatório técnico preliminar,  projeto básico e estudos complementares para implantação do sistema de esgotamento sanitário da sede municipal de Belo Jardim</t>
  </si>
  <si>
    <t>5650/2015</t>
  </si>
  <si>
    <t>2.2.2.1</t>
  </si>
  <si>
    <t>BR11440</t>
  </si>
  <si>
    <t>Elaboração de Diagnóstico, RTP, Projeto Básico e estudos complementares para implantação do SES  Caruaru</t>
  </si>
  <si>
    <t>5649/2015</t>
  </si>
  <si>
    <t>2.2.4.1</t>
  </si>
  <si>
    <t>BR11489</t>
  </si>
  <si>
    <t xml:space="preserve">Elaboração do Plano de comunicação para os usuários da bacia do rio Ipojuca (BRI) - PSA </t>
  </si>
  <si>
    <t>Seleção Baseada na Qualificação do Consultor (SQC)</t>
  </si>
  <si>
    <t>5445/2014</t>
  </si>
  <si>
    <t>2.3.12.1</t>
  </si>
  <si>
    <t>BR10963</t>
  </si>
  <si>
    <t>Estruturação do monitoramento da qualidade de água na BRI - CPRH - Contratação de empresa de consultoria para implementação do Programa da Qualidade ( Laboratorio)</t>
  </si>
  <si>
    <t>5636/2015</t>
  </si>
  <si>
    <t>2.3.15.2</t>
  </si>
  <si>
    <t>BR11208</t>
  </si>
  <si>
    <t xml:space="preserve">Estruturação do monitoramento da qualidade de água na BRI - CPRH Contratação de empresa consultora para realizar o diagnóstico da situação ambiental atual da BRI. </t>
  </si>
  <si>
    <t>5879/2015</t>
  </si>
  <si>
    <t>2.3.15.3</t>
  </si>
  <si>
    <t>BR11564</t>
  </si>
  <si>
    <t>Elaboração dos projetos arquitetônicos dos núcleos de manutenção dos SES</t>
  </si>
  <si>
    <t>6709/2017</t>
  </si>
  <si>
    <t>2.2.15.9</t>
  </si>
  <si>
    <t>BR11830</t>
  </si>
  <si>
    <t>Auditoria independente externa</t>
  </si>
  <si>
    <t>6541/2016
6752/2017</t>
  </si>
  <si>
    <t>3.1.1</t>
  </si>
  <si>
    <t>BR11763</t>
  </si>
  <si>
    <t>PERC (Projetos Executivos de Ramais Condominiais) para as Obras do SES - Gravatá 1ª Etapa</t>
  </si>
  <si>
    <t>5594/2014</t>
  </si>
  <si>
    <t>2.2.3.4</t>
  </si>
  <si>
    <t>BR11053</t>
  </si>
  <si>
    <t>PERC (Projetos Executivos de Ramais Condominiais) para as Obras do SES - Sanharó</t>
  </si>
  <si>
    <t>06656/2017</t>
  </si>
  <si>
    <t>2.2.7.4</t>
  </si>
  <si>
    <t>PERC (Projetos Executivos de Ramais Condominiais) para as Obras do SES - Escada 1ª Etapa</t>
  </si>
  <si>
    <t>6774/2017</t>
  </si>
  <si>
    <t>2.2.8.3</t>
  </si>
  <si>
    <t>Estudo de concepção dos parques de Bezerros, Caruaru e São Caetano</t>
  </si>
  <si>
    <t>5444/2014</t>
  </si>
  <si>
    <t>2.3.3.1</t>
  </si>
  <si>
    <t>BR11010</t>
  </si>
  <si>
    <t>Elaboração de proposta de enquadramento dos cursos d'água da bacia hidrográfica do Rio Ipojuca</t>
  </si>
  <si>
    <t>6116/2016</t>
  </si>
  <si>
    <t>2.3.4.1</t>
  </si>
  <si>
    <t>BR11749
BR11774</t>
  </si>
  <si>
    <t>Avaliação Econômica de Tacaimbó</t>
  </si>
  <si>
    <t>5551/2014</t>
  </si>
  <si>
    <t>2.3.16.1</t>
  </si>
  <si>
    <t>BR10969</t>
  </si>
  <si>
    <t>Elaboração de Proposta de sistema de outorga de lançamentos de efluentes de ETE</t>
  </si>
  <si>
    <t>5619/2015</t>
  </si>
  <si>
    <t>2.3.5.1</t>
  </si>
  <si>
    <t>BR11427</t>
  </si>
  <si>
    <t>Elaboração de Diagnóstico, RTP, Projeto Básico e estudos complementares para implantação do SES de Gravatá (2ª Etapa)</t>
  </si>
  <si>
    <t>5779/2015</t>
  </si>
  <si>
    <t>2.2.3.1</t>
  </si>
  <si>
    <t>Elaboração de Diagnóstico, RTP, Projeto Básico e estudos complementares para implantação do SES de Poção, Chã Grande e Primavera</t>
  </si>
  <si>
    <t>6788/2017</t>
  </si>
  <si>
    <t>2.2.1.1</t>
  </si>
  <si>
    <t>Contratação de Consultoria para Modernização da Gestão de Manutenção das redes e ramais de água e esgoto</t>
  </si>
  <si>
    <t>6273/2016</t>
  </si>
  <si>
    <t>2.1.7.1</t>
  </si>
  <si>
    <t>BR11693</t>
  </si>
  <si>
    <t>Plano de Conservação e Uso do Entorno dos Reservatórios Artificiais - PACUERA</t>
  </si>
  <si>
    <t>5620/2015</t>
  </si>
  <si>
    <t>2.3.2.1</t>
  </si>
  <si>
    <t>BR11470</t>
  </si>
  <si>
    <t>Projeto executivo de pagamento por serviços ambientais - Produtor de Água - Açude Bitury</t>
  </si>
  <si>
    <t>6732/2017</t>
  </si>
  <si>
    <t>2.3.1.1</t>
  </si>
  <si>
    <t>BR11926</t>
  </si>
  <si>
    <t>Elaboração dos Projetos Básicos e Executivos dos Parques de Bezerros, Caruaru e São Caetano.</t>
  </si>
  <si>
    <t>6953/2017</t>
  </si>
  <si>
    <t>2.3.3.2</t>
  </si>
  <si>
    <t>BR11923</t>
  </si>
  <si>
    <t>Planejamento Estratégico da CPRH</t>
  </si>
  <si>
    <t>6375/2016</t>
  </si>
  <si>
    <t>2.3.13.1</t>
  </si>
  <si>
    <t>BR11889</t>
  </si>
  <si>
    <t>Ipojuca Digital - Criação de Plataforma para Disponibilização de Dados Referenciados Geograficamente (Mapeamento de Fontes Poluidoras)</t>
  </si>
  <si>
    <t>6627/2016</t>
  </si>
  <si>
    <t>2.3.13.2</t>
  </si>
  <si>
    <t>BR11855</t>
  </si>
  <si>
    <t>Modernização do Sistema Integrado de Gestão Empresarial da COMPESA (ALPHA) - Atualização do software ERP v.9.0</t>
  </si>
  <si>
    <t>6523/2016</t>
  </si>
  <si>
    <t>2.1.12.2</t>
  </si>
  <si>
    <t>BR11687</t>
  </si>
  <si>
    <t>PERC (Projetos Executivos de Ramais Condominiais) para as Obras do SES - Caruaru (Recursos BID)</t>
  </si>
  <si>
    <t>2.2.4.4</t>
  </si>
  <si>
    <t>Projetos de Arquitetura dos Laboratórios Regionais de Água e de Esgoto</t>
  </si>
  <si>
    <t>6236/2016</t>
  </si>
  <si>
    <t>2.2.14.1</t>
  </si>
  <si>
    <t>BR11735</t>
  </si>
  <si>
    <t>Elaboração de Projeto do SES Escada 2ª Etapa</t>
  </si>
  <si>
    <t>6392/2016</t>
  </si>
  <si>
    <t>2.2.8.5</t>
  </si>
  <si>
    <t>BR11940</t>
  </si>
  <si>
    <t>Elaboração do Estudo de concepção e Projetos Executivos do Parque Ambiental de Belo Jardim, Gravatá e Escada</t>
  </si>
  <si>
    <t>6818/2017</t>
  </si>
  <si>
    <t>2.3.3.4</t>
  </si>
  <si>
    <t>BR11924</t>
  </si>
  <si>
    <t>Cadastro de Usuários de Água da Bacia do Rio Ipojuca</t>
  </si>
  <si>
    <t>2.3.8.1</t>
  </si>
  <si>
    <t>BR11895</t>
  </si>
  <si>
    <t>Metodologia de acompanhamento de empreendimentos de infraestrutura hídrica, conservaçao e gestão de recursos hídricos na BRI</t>
  </si>
  <si>
    <t>6864/2017</t>
  </si>
  <si>
    <t>2.3.9.1</t>
  </si>
  <si>
    <t>BR11854</t>
  </si>
  <si>
    <t>PERC (Projetos Executivos de Ramais Condominiais) para as Obras do SES  de Belo Jardim</t>
  </si>
  <si>
    <t>2.2.2.4</t>
  </si>
  <si>
    <t>Contratação de consultoria para Sistema de cobrança pelo uso da água na BRI.</t>
  </si>
  <si>
    <t>2.3.7.1</t>
  </si>
  <si>
    <t xml:space="preserve">Contratação de consultora para inclusão de bioindicadores e novos parametros físico/químicos. </t>
  </si>
  <si>
    <t>2.3.15.4</t>
  </si>
  <si>
    <t>6670/2017</t>
  </si>
  <si>
    <t>2.1.4.1</t>
  </si>
  <si>
    <t>BR11844</t>
  </si>
  <si>
    <t>Elaboração do Plano Estratégico da COMPESA</t>
  </si>
  <si>
    <t>6813/2017</t>
  </si>
  <si>
    <t>2.1.4.2</t>
  </si>
  <si>
    <t>BR11884</t>
  </si>
  <si>
    <t>Implantação de processos de gestão de riscos de contratos de obras e serviços terceirizados da Compesa.</t>
  </si>
  <si>
    <t>2.1.4.3</t>
  </si>
  <si>
    <t>Aprimoramento do Modelo de Gestão de Custos e Despesas da COMPESA com Foco em Resultado.</t>
  </si>
  <si>
    <t>6997/2017</t>
  </si>
  <si>
    <t>2.1.4.4</t>
  </si>
  <si>
    <t>BR11928</t>
  </si>
  <si>
    <t>Melhorias nos Processos de Gestão da Qualidade para certificação ISO 9001, na Área de Projetos de Engenharia</t>
  </si>
  <si>
    <t>6906/2017</t>
  </si>
  <si>
    <t>2.1.8.2</t>
  </si>
  <si>
    <t>BR11873</t>
  </si>
  <si>
    <t>Projeto Básico para Ampliação e Adequação da ETE de Escada.</t>
  </si>
  <si>
    <t>2.2.8.1</t>
  </si>
  <si>
    <t>Implantação do Sistema de Gestão da Qualidade do Laboratório Central para certificação NBR ISO 17025.</t>
  </si>
  <si>
    <t>6477/2016</t>
  </si>
  <si>
    <t>2.2.14.5</t>
  </si>
  <si>
    <t>BRB11874</t>
  </si>
  <si>
    <t>Planos Regionais de Água e Esgoto nas bacias dos Rios Ipojuca e Capibaribe</t>
  </si>
  <si>
    <t>6862/2017</t>
  </si>
  <si>
    <t>2.2.16.1</t>
  </si>
  <si>
    <t>BR11927</t>
  </si>
  <si>
    <t>Modelagem da Operação dos Sistemas Integrados de Produção de Água</t>
  </si>
  <si>
    <t>2.2.16.2</t>
  </si>
  <si>
    <t>Projeto da Adutora do Serro Azul</t>
  </si>
  <si>
    <t>5813/2015</t>
  </si>
  <si>
    <t>2.2.17.1</t>
  </si>
  <si>
    <t>BRB3392</t>
  </si>
  <si>
    <t>Elaboração de Projeto Executivo para construção do Laboratório do CPRH (Exigência para a  Acreditação)</t>
  </si>
  <si>
    <t>2.3.15.8</t>
  </si>
  <si>
    <t>Execução do Plano de Comunicação para os usuários da bacia do rio Ipojuca (BRI) - PSA - Integração com as ações do comitê de imagens da COMPESA. (endomarketing)</t>
  </si>
  <si>
    <t>6579/2016</t>
  </si>
  <si>
    <t>2.3.12.4</t>
  </si>
  <si>
    <t>BR11750</t>
  </si>
  <si>
    <t>Supervisão das Obras de Serro Azul</t>
  </si>
  <si>
    <t>7332/2018</t>
  </si>
  <si>
    <t>2.2.17.15</t>
  </si>
  <si>
    <t>BR11968</t>
  </si>
  <si>
    <t>Apoio Técnico das Obras (ATO) de Serro Azul</t>
  </si>
  <si>
    <t>2.2.17.16</t>
  </si>
  <si>
    <t>Melhoria dos resultados da COMPESA por meio do aumento da receita e da adimplência e aprimorar o processo de definição e desdobramento de metas.</t>
  </si>
  <si>
    <t>2.1.4.5</t>
  </si>
  <si>
    <t>Sistema de Controle Interno da SDEC</t>
  </si>
  <si>
    <t>2.1.13.1</t>
  </si>
  <si>
    <t>Implementação de Planos e Programas Ambientais da adutora de Serro Azul</t>
  </si>
  <si>
    <t>2.2.17.11</t>
  </si>
  <si>
    <t>Estudo de Viabilidade Econômica Financeira para Fornecimento de Água e de Esgotamento Sanitário para Municípios da Mata Sul de PE.</t>
  </si>
  <si>
    <t>2.3.16.2</t>
  </si>
  <si>
    <t>Avaliação Final do Programa PSA IPOJUCA</t>
  </si>
  <si>
    <t>3.2.2</t>
  </si>
  <si>
    <t>Consultoria Especializada para Modernização do GSAN</t>
  </si>
  <si>
    <t>2.1.12.7</t>
  </si>
  <si>
    <t>BR11964</t>
  </si>
  <si>
    <t>Elaboração de Planos Regionais de Água e Esgoto nas bacias dos Rios Una e Sirinhaém</t>
  </si>
  <si>
    <t>2.2.16.4</t>
  </si>
  <si>
    <t>PERC (Projetos Executivos de Ramais Condominiais) para as Obras do SES de Belo Jardim, Bezerros, Caruaru, Escada, Gravatá, Sanharó.</t>
  </si>
  <si>
    <t>7869/2018</t>
  </si>
  <si>
    <t>2.2.18.1</t>
  </si>
  <si>
    <t xml:space="preserve">Consultoria individual em apoio à UGP - Coordenador Executivo </t>
  </si>
  <si>
    <t>5137/2014</t>
  </si>
  <si>
    <t>2.1.11.1</t>
  </si>
  <si>
    <t>BR10544</t>
  </si>
  <si>
    <t>Consultoria individual em apoio à UGP - Assessor Especial de Coordenação</t>
  </si>
  <si>
    <t>5219/2014</t>
  </si>
  <si>
    <t>2.1.11.2</t>
  </si>
  <si>
    <t>BR10545</t>
  </si>
  <si>
    <t>Consultoria individual em apoio à UGP - Assessor APAC</t>
  </si>
  <si>
    <t>5064/2014</t>
  </si>
  <si>
    <t>2.1.11.3</t>
  </si>
  <si>
    <t>BR10542</t>
  </si>
  <si>
    <t>Consultoria individual em apoio à UGP - Assessor Jurídico</t>
  </si>
  <si>
    <t>5180/2014</t>
  </si>
  <si>
    <t>2.1.11.4</t>
  </si>
  <si>
    <t>BR10559</t>
  </si>
  <si>
    <t>Consultoria individual em apoio à UGP - Assessor Administrativo/Financeiro</t>
  </si>
  <si>
    <t>5217/2014</t>
  </si>
  <si>
    <t>2.1.11.5</t>
  </si>
  <si>
    <t>BR10647</t>
  </si>
  <si>
    <t>Consultoria individual em apoio à UGP - Assessor Técnico</t>
  </si>
  <si>
    <t>5218/2014</t>
  </si>
  <si>
    <t>2.1.11.6</t>
  </si>
  <si>
    <t>BR10543</t>
  </si>
  <si>
    <t>Consultoria individual em apoio à UGP - Orçamentista</t>
  </si>
  <si>
    <t>5107/2014</t>
  </si>
  <si>
    <t>BR10525</t>
  </si>
  <si>
    <t xml:space="preserve">Consultoria Individual em apoio ao EGP - Escritório de Gerenciamento de Projetos </t>
  </si>
  <si>
    <t>5621/2015</t>
  </si>
  <si>
    <t>2.1.8.1</t>
  </si>
  <si>
    <t>BR11001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</si>
  <si>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</si>
  <si>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Comparação de Qualificações (3 CV)</t>
  </si>
  <si>
    <t>6785/2017</t>
  </si>
  <si>
    <t>2.2.15.10</t>
  </si>
  <si>
    <t>BR11935</t>
  </si>
  <si>
    <t>Consultoria Individual em apoio a UGP - Avaliação intermediária do Programa</t>
  </si>
  <si>
    <t>6077/2016</t>
  </si>
  <si>
    <t>3.2.1</t>
  </si>
  <si>
    <t>BR11532</t>
  </si>
  <si>
    <t>Consultores Individuais diversos</t>
  </si>
  <si>
    <t>2.1.11.8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</si>
  <si>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</si>
  <si>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>2.2.15.11</t>
  </si>
  <si>
    <t>Consultoria individual para Capacitação de equipes nas ferramentas de Gestão, com foco em Mapeamento e Soluções de problemas</t>
  </si>
  <si>
    <t>6667/2017</t>
  </si>
  <si>
    <t>BR11804</t>
  </si>
  <si>
    <t>Consultoria Individual para Elaboração de estudo de viabilidade Econômica da Adutora de Serro Azul</t>
  </si>
  <si>
    <t>7092/2017</t>
  </si>
  <si>
    <t>BR11934</t>
  </si>
  <si>
    <t>Consultoria Individual para  Elaboração de Relatório Ambiental e Social da Adutora de Serro Azul</t>
  </si>
  <si>
    <t>7146/2017</t>
  </si>
  <si>
    <t>BR11905</t>
  </si>
  <si>
    <t>Consultoria Individual Especialista em Obras para acompanhamento das obras da  Adutora de Serro Azul e sua integração com os sistemas produtores do agreste pernambucano</t>
  </si>
  <si>
    <t>7010/2017</t>
  </si>
  <si>
    <t>BR11918</t>
  </si>
  <si>
    <t>Consultoria Individual Especialista em Controle Operacional de Sistemas Integrados</t>
  </si>
  <si>
    <t>7313/2018</t>
  </si>
  <si>
    <t>BR11956</t>
  </si>
  <si>
    <t xml:space="preserve">Consultoria Individual especialista em gestão empresarial e sustentabilidade corporativa para prestação de serviços de elaboração do relatório de sustentabilidade </t>
  </si>
  <si>
    <t>7274/2018</t>
  </si>
  <si>
    <t>BR11965</t>
  </si>
  <si>
    <t>Consultoria Individual para Elaboração de proposta de modelo institucional e estratégias para implementação da responsabilidade socioambiental empresarial da COMPESA.</t>
  </si>
  <si>
    <t>Consultoria Individual para Elaboração de programa de educação ambiental com ênfase na preservação florestal</t>
  </si>
  <si>
    <t>Levantamento do potencial de autoprodução de energia fotovoltaica nas unidades da COMPESA.</t>
  </si>
  <si>
    <t>2.2.19.1</t>
  </si>
  <si>
    <t>Estudo de viabilidade das 42 unidades da COMPESA para migração ao mercado livre de enegia.</t>
  </si>
  <si>
    <t>2.2.19.2</t>
  </si>
  <si>
    <t>Consultoria Individual para Elaboração de Instrumentos de aprendizagem voltado para a educação ambiental</t>
  </si>
  <si>
    <t xml:space="preserve">Consultoria individual em apoio à UGP - Engº Civil Especialista </t>
  </si>
  <si>
    <t>Consultoria individual em apoio à UGP - Especialista Engº Cartógrafo</t>
  </si>
  <si>
    <t>Consultoria individual em apoio à UGP - Especialista Ambiental</t>
  </si>
  <si>
    <t>Consultoria individual em apoio à UGP - Especialista Assistencial Social</t>
  </si>
  <si>
    <t>Consultoria individual em apoio à UGP - Engº Civil Especialista Estrutural</t>
  </si>
  <si>
    <t>Adequação da sala de situação da APAC - Contratação de Consultoria Individual para treinamento e implantação de novos produtos de radar metereológico.</t>
  </si>
  <si>
    <t>2.3.6.8</t>
  </si>
  <si>
    <t>Treinamento e Capacitação de Integrantes do Programa PSA IPOJUCA</t>
  </si>
  <si>
    <t>2.1.5</t>
  </si>
  <si>
    <t>Estruturação das Unidades Regionais da CPRH - Realização das Oficinas Ambientais e Capacitação da Equipe Técnica.</t>
  </si>
  <si>
    <t>7886/2019</t>
  </si>
  <si>
    <t>2.3.14.1</t>
  </si>
  <si>
    <t>Capacitação da equipe do laboratório da CPRH. (Cursos CETESB) - 8 Cursos</t>
  </si>
  <si>
    <t>2.3.15.1</t>
  </si>
  <si>
    <t>Controle Tecnológico das obras de Gravatá</t>
  </si>
  <si>
    <t>4134/2012</t>
  </si>
  <si>
    <t>2.2.3.5</t>
  </si>
  <si>
    <t>BRB3019</t>
  </si>
  <si>
    <t>Controle tecnológico das obras de Sanharó</t>
  </si>
  <si>
    <t>2.2.7.5</t>
  </si>
  <si>
    <t>Controle tecnológico das obras de Escada 1ª Etapa</t>
  </si>
  <si>
    <t>2.2.8.4</t>
  </si>
  <si>
    <t>Controle Tecnológico das obras de Belo Jardim</t>
  </si>
  <si>
    <t>2.2.2.5</t>
  </si>
  <si>
    <t>Controle Tecnológico das obras de Caruaru</t>
  </si>
  <si>
    <t>2.2.4.6</t>
  </si>
  <si>
    <t>Controle Tecnológico das obras de Bezerros</t>
  </si>
  <si>
    <t>2.2.5.4</t>
  </si>
  <si>
    <t xml:space="preserve">Controle Tecnológico das Obras dos SES </t>
  </si>
  <si>
    <t>2.2.18.2</t>
  </si>
  <si>
    <t>BRASIL</t>
  </si>
  <si>
    <t>PROGRAMA DE SANEAMENTO AMBIENTAL DA BACIA DO RIO IPOJUCA</t>
  </si>
  <si>
    <t>Contrato de Empréstimo: 2901/OC-BR</t>
  </si>
  <si>
    <t>Atualizado por :  UGP PSA/IPOJUCA</t>
  </si>
  <si>
    <t>Dólar de referência: R$ 3,6246</t>
  </si>
  <si>
    <t>Atualização No : 11</t>
  </si>
  <si>
    <t>PLANO DE AQUISIÇÕES (PA) - 12 MESES</t>
  </si>
  <si>
    <t>Obra do Sistema de Esgotamento Sanitário da cidade de Escada 1ª Etapa</t>
  </si>
  <si>
    <t>Obra do Sistema de Esgotamento Sanitário da cidade de Gravatá 1ª Etapa</t>
  </si>
  <si>
    <t>Obra do Sistema de Esgotamento Sanitário da Cidade de Belo Jardim e obras complementares - 1ª Etapa</t>
  </si>
  <si>
    <t>Obras do sistema de esgotamento sanitário da cidade de Belo Jardim - Execução das Obras de Implantação da ETE Belo Jardim (Módulo 01)</t>
  </si>
  <si>
    <t>Contratação da execução das obras dos parques de Bezerros e São Caetano.</t>
  </si>
  <si>
    <t>Obra do Sistema de Esgotamento Sanitário da cidade de Escada 1ª Etapa - Nova Licitação.</t>
  </si>
  <si>
    <t>Aquisição de bens de uso administrativo para nova sede da COMPESA - Mobiliário</t>
  </si>
  <si>
    <t xml:space="preserve">Obra do sistema de esgotamento sanitário da cidade de Gravatá 1ª Etapa - Aquisição de materiais </t>
  </si>
  <si>
    <t>Obra do sistema de esgotamento sanitário da cidade de Sanharó - Aquisição de materiais</t>
  </si>
  <si>
    <t>Aquisição de bens e equipamentos para as Unidades Regionais da CPRH</t>
  </si>
  <si>
    <t>Aquisição de equipamentos e materiais para o Laboratório da CPRH.</t>
  </si>
  <si>
    <t>Obra do Sistema de Esgotamento Sanitário da Cidade de de Tacaimbó - Aquisição de Tubos</t>
  </si>
  <si>
    <t>Obra do Sistema de Esgotamento Sanitário da Cidade de de Tacaimbó - Aquisição de bombas.</t>
  </si>
  <si>
    <t>Obra do Sistema de Esgotamento Sanitário da Cidade de de Tacaimbó - Aquisição de conjunto de desinfecção.</t>
  </si>
  <si>
    <t>Obra do Sistema de Esgotamento Sanitário da Cidade de de Tacaimbó - Aquisição de Tubos para o Emissário</t>
  </si>
  <si>
    <t>Obra do Sistema de Esgotamento Sanitário da Cidade de de Tacaimbó - Sistema de Supervisão da ETE do SES Tacaimbó e automação da EE</t>
  </si>
  <si>
    <t>Aquisição de bens de uso administrativo para nova sede da COMPESA - Cadeiras Teladas</t>
  </si>
  <si>
    <t xml:space="preserve">Aquisição de Bens e Equipamentos para a Manutenção dos SES - Equipamentos de Grande Porte </t>
  </si>
  <si>
    <t xml:space="preserve">Aquisição de Bens e Equipamentos para a Manutenção dos SES - Aquisição de Veículos </t>
  </si>
  <si>
    <t>Aquisição de Bens e Equipamentos para a Manutenção dos SES - Aquisição de Martelete e Esmerilhadeira</t>
  </si>
  <si>
    <t>Aquisição de Bens e Equipamentos para a Manutenção dos SES - Aquisição de Compressor, Placa Vibratória; Betoneira; Compactadora</t>
  </si>
  <si>
    <t>Obra do sistema de esgotamento sanitário da cidade de Sanharó - Aquisição de ETE Pré-Moldada</t>
  </si>
  <si>
    <t>Aquisição de Equipamentos para os Laboratórios Regionais e Central da COMPESA</t>
  </si>
  <si>
    <t>Obra do sistema de esgotamento sanitário da cidade de Belo Jardim - Aquisição de Equipamentos</t>
  </si>
  <si>
    <t>Obra do sistema de esgotamento sanitário da cidade de Bezerros - Aquisição de Equipamentos</t>
  </si>
  <si>
    <t>Aquisição de Software e Hardware para o Sistema de Geoprocessamento da COMPESA</t>
  </si>
  <si>
    <t>Obras do Sistema de Esgotamento Sanitário da Cidade de Caruaru 1ª Etapa - Intervenções para reabilitação e eficientização do SES existente em Caruaru (EEE Rendeiras I eII, José Liberato I e Boa Ventura.) - Aquisição de Materiais</t>
  </si>
  <si>
    <t>Obras da Adutora de Serro Azul - Aquisição de Tubos de Ferro Fundido diâmetros diversos</t>
  </si>
  <si>
    <t>Obras da Adutora de Serro Azul - Aquisição de Conjunto de Motobombas</t>
  </si>
  <si>
    <t>Obras da Adutora de Serro Azul - Aquisição de equipamentos tipo Eletrocentros</t>
  </si>
  <si>
    <t>Obras da Adutora de Serro Azul - Aquisição de Registros, Válvulas de controle de vazão e pressão, Ventosas para adutora de Serro Azul</t>
  </si>
  <si>
    <t>Obras da Adutora de Serro Azul - Aquisição e Montagem de Reservatórios Metálicos</t>
  </si>
  <si>
    <t>Obras da Adutora de Serro Azul - Aquisição de Reservatórios Hidropneumáticos antigolpe de Ariate em Aço carbono</t>
  </si>
  <si>
    <t>Aquisição de Equipamentos à estruturação da unidade de geoprocessamento da APAC</t>
  </si>
  <si>
    <t>Obras do Sistema de Esgotamento Sanitário da Cidade de Caruaru Demais Etapas com Recursos BID - Aquisição de Equipamentos para as Obras de Requalificação de 6 elevatórias.</t>
  </si>
  <si>
    <t>Obras do Sistema de Esgotamento Sanitário da Cidade de Caruaru Demais Etapas com Recursos BID - Aquisição de Equipamentos para as Obras de Implantação do SES Alto do Moura e Rendeiras.</t>
  </si>
  <si>
    <t>Aquisição de Bens e Equipamentosde Grande Porte para a Manutenção dos SES</t>
  </si>
  <si>
    <t>Aquisição de Bens e Equipamentos para a Manutenção dos SES - Veículos</t>
  </si>
  <si>
    <t>Aquisição de bens de uso administrativo para nova sede da COMPESA - Mobiliário Complementar</t>
  </si>
  <si>
    <t>Obras da Adutora de Serro Azul - Aquisição de Registros, Válvulas de controle de vazão e pressão, Ventosas.</t>
  </si>
  <si>
    <t>Obra do sistema de esgotamento sanitário da cidade de Sanharó - Aquisição de material complementar.</t>
  </si>
  <si>
    <t>Aquisição de Equipamentos à estruturação da unidade de geoprocessamento da APAC - Lote remanescente.</t>
  </si>
  <si>
    <t>Adequação da sala de situação da APAC e aquisição de um sistema de VideoWall para visualização e análises dos produtos hidrometereológicos.</t>
  </si>
  <si>
    <t>Obra do sistema de esgotamento sanitário da cidade de Belo Jardim - Execução das Obras de Implantação da ETE Belo Jardim - Aquisição de Material Elétrico</t>
  </si>
  <si>
    <t>Obra do sistema de esgotamento sanitário da cidade de Belo Jardim - Execução das Obras de Implantação da ETE Belo Jardim - Aquisição de Materiais Complementares.</t>
  </si>
  <si>
    <t>Integração da Adutora de Serro Azul - Substituição de adutora entre o municípios de Belo Jardim e São Bento do Una. - Aquisição de Material</t>
  </si>
  <si>
    <t>Obras do Sistema de Esgotamento Sanitário da Cidade de Caruaru Demais Etapas com Recursos BID - Aquisição de Equipamentos para as Obras de Requalificação de 6 elevatórias. - Tubos</t>
  </si>
  <si>
    <t>Obras do Sistema de Esgotamento Sanitário da Cidade de Caruaru Demais Etapas com Recursos BID - Aquisição de Equipamentos para as Obras de Implantação do SES Alto do Moura e Rendeiras - Tubos</t>
  </si>
  <si>
    <t>Aprimoramento dos macroprocessos da COMPESA e Conformidade da Gestão. -Compliance</t>
  </si>
  <si>
    <t xml:space="preserve">Aquisição de Bens e Equipamentos de Pequeno Porte para a Manutenção dos SES </t>
  </si>
  <si>
    <t>2.2.4.2</t>
  </si>
  <si>
    <t>2.2.4.5</t>
  </si>
  <si>
    <t>2.2.4.8</t>
  </si>
  <si>
    <t>2.3.3.5</t>
  </si>
  <si>
    <t>2.1.10.1</t>
  </si>
  <si>
    <t>2.3.14.3</t>
  </si>
  <si>
    <t>2.3.15.6</t>
  </si>
  <si>
    <t>2.1.10.3</t>
  </si>
  <si>
    <t>2.1.10.6</t>
  </si>
  <si>
    <t>2.2.15.1</t>
  </si>
  <si>
    <t>2.2.15.2</t>
  </si>
  <si>
    <t>2.2.15.3</t>
  </si>
  <si>
    <t>2.2.15.4</t>
  </si>
  <si>
    <t>2.2.15.7</t>
  </si>
  <si>
    <t>2.2.5.3</t>
  </si>
  <si>
    <t>2.2.17.6</t>
  </si>
  <si>
    <t>2.3.6.5</t>
  </si>
  <si>
    <t>2.2.4.10</t>
  </si>
  <si>
    <t>2.2.15.13</t>
  </si>
  <si>
    <t>2.2.15.14</t>
  </si>
  <si>
    <t>2.2.15.15</t>
  </si>
  <si>
    <t>2.3.12.2</t>
  </si>
  <si>
    <t>2.3.12.3</t>
  </si>
  <si>
    <t>2.1.11.7</t>
  </si>
  <si>
    <t>Modernização dos suprimentos de Tecnologia da Informação da COMPESA - Aquisição de solução para Data Discovery, do tipo (similar) QlikSense, com serviços de mentoring para transferência tecnológica. - Aquisição 01</t>
  </si>
  <si>
    <t>2.94</t>
  </si>
  <si>
    <t>Modernização dos suprimentos de Tecnologia da Informação da COMPESA - Aquisição de solução para Data Discovery, do tipo (similar) QlikSense, com serviços de mentoring para transferência tecnológica. - Aquisição 02</t>
  </si>
  <si>
    <t>2.95</t>
  </si>
  <si>
    <t>7972/2019</t>
  </si>
  <si>
    <t>Sistema de Informação de Gestão de Recursos Hídricos da APAC</t>
  </si>
  <si>
    <t>4.59</t>
  </si>
  <si>
    <t>Executor</t>
  </si>
  <si>
    <t xml:space="preserve">Comentários </t>
  </si>
  <si>
    <t>Ação Complementar a Aquisição Existente</t>
  </si>
  <si>
    <t>Desdobramento de aquisição existente</t>
  </si>
  <si>
    <t>Desenvolvimento de Software para Gestão do Laboratório da CPRH</t>
  </si>
  <si>
    <t>Desmembramento de aquisição existente</t>
  </si>
  <si>
    <t>Inclusão no programa</t>
  </si>
  <si>
    <t>FOLHA DE COMENTÁRIOS 11º PA</t>
  </si>
  <si>
    <t>Aquisição de bens, equipamentos e materiais para o novo Laboratório da CPRH. - Mobiliário</t>
  </si>
  <si>
    <t>Estruturação do monitoramento da qualidade de água na BRI - Aquisição de bens e equipamentos. - Caminhonete 4x4</t>
  </si>
  <si>
    <t>Inclusão no programa, ação substitui a aquisição 2.71.</t>
  </si>
  <si>
    <t>Cancelado, a aquisição foi unificada com a aquisição 1.37.</t>
  </si>
  <si>
    <t>Atualizado em: 29/03/2019</t>
  </si>
  <si>
    <t>2.1.10.10</t>
  </si>
  <si>
    <t>2.3.18.1</t>
  </si>
  <si>
    <t>3.26</t>
  </si>
  <si>
    <t>Modificação no tipo da aquisição. (Obras para Serviços que não são consultoria)</t>
  </si>
  <si>
    <t>3.27</t>
  </si>
  <si>
    <t>Consultoria individual em apoio à UGP - Especialista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</si>
</sst>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6]mmm\-yy;@"/>
    <numFmt numFmtId="165" formatCode="[$-416]m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24994659260841701"/>
      <name val="Calibri Light"/>
      <family val="2"/>
      <scheme val="major"/>
    </font>
    <font>
      <sz val="9"/>
      <color theme="1" tint="0.2499465926084170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  <charset val="1"/>
    </font>
    <font>
      <sz val="9"/>
      <color rgb="FFFFFFFF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rgb="FF4F81BD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9" fillId="0" borderId="0"/>
  </cellStyleXfs>
  <cellXfs count="71">
    <xf numFmtId="0" fontId="0" fillId="0" borderId="0" xfId="0"/>
    <xf numFmtId="0" fontId="3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5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left" vertical="center" wrapText="1"/>
    </xf>
    <xf numFmtId="43" fontId="5" fillId="2" borderId="5" xfId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164" fontId="5" fillId="2" borderId="5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/>
    <xf numFmtId="43" fontId="6" fillId="2" borderId="6" xfId="3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5" fontId="5" fillId="2" borderId="0" xfId="3" applyNumberFormat="1" applyFont="1" applyFill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165" fontId="5" fillId="2" borderId="5" xfId="3" applyNumberFormat="1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/>
    </xf>
    <xf numFmtId="43" fontId="5" fillId="2" borderId="6" xfId="1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43" fontId="6" fillId="2" borderId="2" xfId="3" applyNumberFormat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165" fontId="5" fillId="2" borderId="9" xfId="3" applyNumberFormat="1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10" fontId="4" fillId="2" borderId="0" xfId="2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13" xfId="0" applyFont="1" applyFill="1" applyBorder="1"/>
    <xf numFmtId="0" fontId="7" fillId="2" borderId="0" xfId="0" applyFont="1" applyFill="1"/>
    <xf numFmtId="0" fontId="7" fillId="2" borderId="14" xfId="0" applyFont="1" applyFill="1" applyBorder="1"/>
    <xf numFmtId="0" fontId="8" fillId="2" borderId="13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7" fillId="2" borderId="14" xfId="0" applyFont="1" applyFill="1" applyBorder="1" applyAlignment="1">
      <alignment horizontal="left" vertical="center"/>
    </xf>
    <xf numFmtId="0" fontId="4" fillId="2" borderId="16" xfId="0" applyFont="1" applyFill="1" applyBorder="1"/>
    <xf numFmtId="0" fontId="4" fillId="2" borderId="17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5" fillId="0" borderId="5" xfId="3" applyFont="1" applyBorder="1" applyAlignment="1">
      <alignment horizontal="center" vertical="center" wrapText="1"/>
    </xf>
    <xf numFmtId="0" fontId="8" fillId="0" borderId="0" xfId="4" applyFont="1"/>
    <xf numFmtId="0" fontId="10" fillId="4" borderId="19" xfId="4" applyFont="1" applyFill="1" applyBorder="1" applyAlignment="1">
      <alignment horizontal="center" vertical="center" wrapText="1"/>
    </xf>
    <xf numFmtId="0" fontId="5" fillId="5" borderId="5" xfId="3" applyFont="1" applyFill="1" applyBorder="1" applyAlignment="1">
      <alignment horizontal="center" vertical="center" wrapText="1"/>
    </xf>
    <xf numFmtId="0" fontId="5" fillId="5" borderId="5" xfId="3" applyFont="1" applyFill="1" applyBorder="1" applyAlignment="1">
      <alignment horizontal="left" vertical="center" wrapText="1"/>
    </xf>
    <xf numFmtId="0" fontId="5" fillId="0" borderId="5" xfId="3" applyFont="1" applyBorder="1" applyAlignment="1">
      <alignment horizontal="left" vertical="center" wrapText="1"/>
    </xf>
    <xf numFmtId="0" fontId="11" fillId="0" borderId="0" xfId="0" applyFont="1"/>
    <xf numFmtId="0" fontId="5" fillId="0" borderId="0" xfId="3" applyFont="1" applyAlignment="1">
      <alignment horizontal="left" vertical="center" wrapText="1"/>
    </xf>
    <xf numFmtId="0" fontId="3" fillId="2" borderId="2" xfId="3" applyFont="1" applyFill="1" applyBorder="1" applyAlignment="1">
      <alignment horizontal="left" vertical="center" wrapText="1"/>
    </xf>
    <xf numFmtId="0" fontId="3" fillId="2" borderId="3" xfId="3" applyFont="1" applyFill="1" applyBorder="1" applyAlignment="1">
      <alignment horizontal="left" vertical="center" wrapText="1"/>
    </xf>
    <xf numFmtId="0" fontId="3" fillId="2" borderId="4" xfId="3" applyFont="1" applyFill="1" applyBorder="1" applyAlignment="1">
      <alignment horizontal="left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3" fillId="2" borderId="15" xfId="3" applyFont="1" applyFill="1" applyBorder="1" applyAlignment="1">
      <alignment horizontal="left" vertical="center" wrapText="1"/>
    </xf>
    <xf numFmtId="0" fontId="3" fillId="2" borderId="16" xfId="3" applyFont="1" applyFill="1" applyBorder="1" applyAlignment="1">
      <alignment horizontal="left" vertical="center" wrapText="1"/>
    </xf>
    <xf numFmtId="0" fontId="3" fillId="2" borderId="17" xfId="3" applyFont="1" applyFill="1" applyBorder="1" applyAlignment="1">
      <alignment horizontal="left" vertical="center" wrapText="1"/>
    </xf>
    <xf numFmtId="0" fontId="7" fillId="3" borderId="20" xfId="4" applyFont="1" applyFill="1" applyBorder="1" applyAlignment="1">
      <alignment horizontal="left" vertical="center"/>
    </xf>
    <xf numFmtId="0" fontId="7" fillId="3" borderId="21" xfId="4" applyFont="1" applyFill="1" applyBorder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7" fillId="3" borderId="18" xfId="4" applyFont="1" applyFill="1" applyBorder="1" applyAlignment="1">
      <alignment horizontal="left"/>
    </xf>
    <xf numFmtId="0" fontId="7" fillId="3" borderId="0" xfId="4" applyFont="1" applyFill="1" applyAlignment="1">
      <alignment horizontal="left"/>
    </xf>
    <xf numFmtId="0" fontId="7" fillId="3" borderId="18" xfId="4" applyFont="1" applyFill="1" applyBorder="1" applyAlignment="1">
      <alignment horizontal="left" vertical="center"/>
    </xf>
    <xf numFmtId="0" fontId="7" fillId="3" borderId="0" xfId="4" applyFont="1" applyFill="1" applyAlignment="1">
      <alignment horizontal="left" vertical="center"/>
    </xf>
  </cellXfs>
  <cellStyles count="5">
    <cellStyle name="Normal" xfId="0" builtinId="0"/>
    <cellStyle name="Normal 2" xfId="3" xr:uid="{9009FC60-A7E3-4AA6-97B4-A312D307447B}"/>
    <cellStyle name="Normal 5" xfId="4" xr:uid="{E9EFD2DD-270F-47F8-85FB-F8F2E13DA69E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908050</xdr:colOff>
      <xdr:row>0</xdr:row>
      <xdr:rowOff>104775</xdr:rowOff>
    </xdr:from>
    <xdr:to>
      <xdr:col>2</xdr:col>
      <xdr:colOff>4125520</xdr:colOff>
      <xdr:row>7</xdr:row>
      <xdr:rowOff>173567</xdr:rowOff>
    </xdr:to>
    <xdr:pic>
      <xdr:nvPicPr>
        <xdr:cNvPr id="2" name="Picture 3" descr="PNGTEST">
          <a:extLst>
            <a:ext uri="{FF2B5EF4-FFF2-40B4-BE49-F238E27FC236}">
              <a16:creationId xmlns:a16="http://schemas.microsoft.com/office/drawing/2014/main" id="{8AE9D143-E3B2-44B3-BB11-CC770057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6546" r="-2" b="-3871"/>
        <a:stretch>
          <a:fillRect/>
        </a:stretch>
      </xdr:blipFill>
      <xdr:spPr bwMode="auto">
        <a:xfrm>
          <a:off x="2155825" y="104775"/>
          <a:ext cx="3217470" cy="14022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866775</xdr:colOff>
      <xdr:row>1</xdr:row>
      <xdr:rowOff>30753</xdr:rowOff>
    </xdr:from>
    <xdr:to>
      <xdr:col>5</xdr:col>
      <xdr:colOff>838200</xdr:colOff>
      <xdr:row>6</xdr:row>
      <xdr:rowOff>114723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48CC1711-8CE7-419C-A47D-A8AB4EB18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6588125" y="214903"/>
          <a:ext cx="2879725" cy="1004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200839</xdr:colOff>
      <xdr:row>1</xdr:row>
      <xdr:rowOff>66463</xdr:rowOff>
    </xdr:from>
    <xdr:to>
      <xdr:col>8</xdr:col>
      <xdr:colOff>370172</xdr:colOff>
      <xdr:row>6</xdr:row>
      <xdr:rowOff>81703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E9F7DF65-C9C9-4D01-9C44-538CAFC7F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9795689" y="250613"/>
          <a:ext cx="2099733" cy="935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171841</xdr:colOff>
      <xdr:row>1</xdr:row>
      <xdr:rowOff>59267</xdr:rowOff>
    </xdr:from>
    <xdr:to>
      <xdr:col>11</xdr:col>
      <xdr:colOff>803032</xdr:colOff>
      <xdr:row>6</xdr:row>
      <xdr:rowOff>36839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D068DE1-AE66-47FB-8AE7-D8D02372C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2291" y="243417"/>
          <a:ext cx="2561591" cy="92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462036</xdr:colOff>
      <xdr:row>1</xdr:row>
      <xdr:rowOff>9525</xdr:rowOff>
    </xdr:from>
    <xdr:to>
      <xdr:col>15</xdr:col>
      <xdr:colOff>261165</xdr:colOff>
      <xdr:row>7</xdr:row>
      <xdr:rowOff>365</xdr:rowOff>
    </xdr:to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1EDD0913-BC28-4D46-863D-E5C1F573B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8086" y="193675"/>
          <a:ext cx="2694729" cy="10941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821C-2DE9-4490-8004-6B1749AA331A}">
  <dimension ref="A1:Q291"/>
  <sheetViews>
    <sheetView tabSelected="1" zoomScale="120" zoomScaleNormal="120" workbookViewId="0">
      <pane ySplit="11" topLeftCell="A81" activePane="bottomLeft" state="frozen"/>
      <selection pane="bottomLeft" activeCell="A11" sqref="A1:XFD11"/>
    </sheetView>
  </sheetViews>
  <sheetFormatPr defaultColWidth="9.140625" defaultRowHeight="15" x14ac:dyDescent="0.25"/>
  <cols>
    <col min="1" max="1" width="7.85546875" style="2" customWidth="1"/>
    <col min="2" max="2" width="10.85546875" style="2" customWidth="1"/>
    <col min="3" max="3" width="63.28515625" style="2" customWidth="1"/>
    <col min="4" max="4" width="13.85546875" style="2" customWidth="1"/>
    <col min="5" max="5" width="18.140625" style="2" customWidth="1"/>
    <col min="6" max="17" width="13.85546875" style="2" customWidth="1"/>
    <col min="18" max="16384" width="9.140625" style="2"/>
  </cols>
  <sheetData>
    <row r="1" spans="1:17" x14ac:dyDescent="0.25">
      <c r="A1" s="26" t="s">
        <v>952</v>
      </c>
      <c r="B1" s="27"/>
      <c r="C1" s="28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x14ac:dyDescent="0.25">
      <c r="A2" s="29" t="s">
        <v>953</v>
      </c>
      <c r="B2" s="30"/>
      <c r="C2" s="31"/>
      <c r="D2" s="58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0"/>
    </row>
    <row r="3" spans="1:17" x14ac:dyDescent="0.25">
      <c r="A3" s="29" t="s">
        <v>954</v>
      </c>
      <c r="B3" s="30"/>
      <c r="C3" s="31"/>
      <c r="D3" s="58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60"/>
    </row>
    <row r="4" spans="1:17" x14ac:dyDescent="0.25">
      <c r="A4" s="29" t="s">
        <v>958</v>
      </c>
      <c r="B4" s="30"/>
      <c r="C4" s="31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60"/>
    </row>
    <row r="5" spans="1:17" x14ac:dyDescent="0.25">
      <c r="A5" s="32"/>
      <c r="B5" s="33"/>
      <c r="C5" s="34" t="s">
        <v>1052</v>
      </c>
      <c r="D5" s="58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</row>
    <row r="6" spans="1:17" x14ac:dyDescent="0.25">
      <c r="A6" s="32"/>
      <c r="B6" s="33"/>
      <c r="C6" s="34" t="s">
        <v>957</v>
      </c>
      <c r="D6" s="58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60"/>
    </row>
    <row r="7" spans="1:17" x14ac:dyDescent="0.25">
      <c r="A7" s="32"/>
      <c r="B7" s="33"/>
      <c r="C7" s="34" t="s">
        <v>955</v>
      </c>
      <c r="D7" s="58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60"/>
    </row>
    <row r="8" spans="1:17" ht="15.75" thickBot="1" x14ac:dyDescent="0.3">
      <c r="A8" s="32"/>
      <c r="B8" s="33"/>
      <c r="C8" s="34" t="s">
        <v>956</v>
      </c>
      <c r="D8" s="58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0"/>
    </row>
    <row r="9" spans="1:17" ht="5.0999999999999996" customHeight="1" thickBot="1" x14ac:dyDescent="0.3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9"/>
    </row>
    <row r="10" spans="1:17" ht="15.75" thickBot="1" x14ac:dyDescent="0.3">
      <c r="A10" s="17">
        <v>1</v>
      </c>
      <c r="B10" s="61" t="s">
        <v>0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3"/>
      <c r="N10" s="35"/>
      <c r="O10" s="35"/>
      <c r="P10" s="35"/>
      <c r="Q10" s="36"/>
    </row>
    <row r="11" spans="1:17" ht="60.75" thickBot="1" x14ac:dyDescent="0.3">
      <c r="A11" s="1" t="s">
        <v>1</v>
      </c>
      <c r="B11" s="1" t="s">
        <v>2</v>
      </c>
      <c r="C11" s="1" t="s">
        <v>3</v>
      </c>
      <c r="D11" s="1" t="s">
        <v>4</v>
      </c>
      <c r="E11" s="1" t="s">
        <v>5</v>
      </c>
      <c r="F11" s="1" t="s">
        <v>6</v>
      </c>
      <c r="G11" s="1" t="s">
        <v>7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</row>
    <row r="12" spans="1:17" ht="24" x14ac:dyDescent="0.25">
      <c r="A12" s="3" t="s">
        <v>18</v>
      </c>
      <c r="B12" s="3" t="s">
        <v>286</v>
      </c>
      <c r="C12" s="4" t="s">
        <v>287</v>
      </c>
      <c r="D12" s="4"/>
      <c r="E12" s="4" t="s">
        <v>288</v>
      </c>
      <c r="F12" s="3"/>
      <c r="G12" s="3" t="s">
        <v>289</v>
      </c>
      <c r="H12" s="5">
        <v>3842.77</v>
      </c>
      <c r="I12" s="6">
        <v>1</v>
      </c>
      <c r="J12" s="6" t="s">
        <v>290</v>
      </c>
      <c r="K12" s="3" t="s">
        <v>291</v>
      </c>
      <c r="L12" s="3" t="s">
        <v>292</v>
      </c>
      <c r="M12" s="7">
        <v>41883</v>
      </c>
      <c r="N12" s="7">
        <v>41975</v>
      </c>
      <c r="O12" s="5"/>
      <c r="P12" s="7" t="s">
        <v>293</v>
      </c>
      <c r="Q12" s="7" t="s">
        <v>294</v>
      </c>
    </row>
    <row r="13" spans="1:17" ht="24" x14ac:dyDescent="0.25">
      <c r="A13" s="3" t="s">
        <v>19</v>
      </c>
      <c r="B13" s="3" t="s">
        <v>286</v>
      </c>
      <c r="C13" s="4" t="s">
        <v>959</v>
      </c>
      <c r="D13" s="4"/>
      <c r="E13" s="4" t="s">
        <v>288</v>
      </c>
      <c r="F13" s="3"/>
      <c r="G13" s="3" t="s">
        <v>295</v>
      </c>
      <c r="H13" s="5">
        <v>381.97</v>
      </c>
      <c r="I13" s="6">
        <v>1</v>
      </c>
      <c r="J13" s="6" t="s">
        <v>290</v>
      </c>
      <c r="K13" s="3" t="s">
        <v>296</v>
      </c>
      <c r="L13" s="3" t="s">
        <v>292</v>
      </c>
      <c r="M13" s="7">
        <v>42781</v>
      </c>
      <c r="N13" s="7">
        <v>42870</v>
      </c>
      <c r="O13" s="5"/>
      <c r="P13" s="7" t="s">
        <v>297</v>
      </c>
      <c r="Q13" s="7" t="s">
        <v>294</v>
      </c>
    </row>
    <row r="14" spans="1:17" ht="24" x14ac:dyDescent="0.25">
      <c r="A14" s="3" t="s">
        <v>20</v>
      </c>
      <c r="B14" s="3" t="s">
        <v>286</v>
      </c>
      <c r="C14" s="4" t="s">
        <v>298</v>
      </c>
      <c r="D14" s="4"/>
      <c r="E14" s="4" t="s">
        <v>299</v>
      </c>
      <c r="F14" s="3"/>
      <c r="G14" s="3" t="s">
        <v>300</v>
      </c>
      <c r="H14" s="5">
        <v>976.16</v>
      </c>
      <c r="I14" s="6" t="s">
        <v>290</v>
      </c>
      <c r="J14" s="6">
        <v>1</v>
      </c>
      <c r="K14" s="3" t="s">
        <v>301</v>
      </c>
      <c r="L14" s="3" t="s">
        <v>302</v>
      </c>
      <c r="M14" s="7">
        <v>41039</v>
      </c>
      <c r="N14" s="7">
        <v>41149</v>
      </c>
      <c r="O14" s="5"/>
      <c r="P14" s="7" t="s">
        <v>303</v>
      </c>
      <c r="Q14" s="7" t="s">
        <v>294</v>
      </c>
    </row>
    <row r="15" spans="1:17" ht="24" x14ac:dyDescent="0.25">
      <c r="A15" s="3" t="s">
        <v>21</v>
      </c>
      <c r="B15" s="3" t="s">
        <v>286</v>
      </c>
      <c r="C15" s="4" t="s">
        <v>304</v>
      </c>
      <c r="D15" s="4"/>
      <c r="E15" s="4" t="s">
        <v>299</v>
      </c>
      <c r="F15" s="3"/>
      <c r="G15" s="3" t="s">
        <v>305</v>
      </c>
      <c r="H15" s="5">
        <v>9748.69</v>
      </c>
      <c r="I15" s="6" t="s">
        <v>290</v>
      </c>
      <c r="J15" s="6">
        <v>1</v>
      </c>
      <c r="K15" s="3" t="s">
        <v>306</v>
      </c>
      <c r="L15" s="3" t="s">
        <v>302</v>
      </c>
      <c r="M15" s="7">
        <v>41838</v>
      </c>
      <c r="N15" s="7">
        <v>42039</v>
      </c>
      <c r="O15" s="5"/>
      <c r="P15" s="7" t="s">
        <v>307</v>
      </c>
      <c r="Q15" s="7" t="s">
        <v>308</v>
      </c>
    </row>
    <row r="16" spans="1:17" ht="24" x14ac:dyDescent="0.25">
      <c r="A16" s="3" t="s">
        <v>22</v>
      </c>
      <c r="B16" s="3" t="s">
        <v>286</v>
      </c>
      <c r="C16" s="4" t="s">
        <v>309</v>
      </c>
      <c r="D16" s="4"/>
      <c r="E16" s="4" t="s">
        <v>299</v>
      </c>
      <c r="F16" s="3"/>
      <c r="G16" s="3" t="s">
        <v>310</v>
      </c>
      <c r="H16" s="5">
        <v>11584.36</v>
      </c>
      <c r="I16" s="6" t="s">
        <v>290</v>
      </c>
      <c r="J16" s="6">
        <v>1</v>
      </c>
      <c r="K16" s="3" t="s">
        <v>311</v>
      </c>
      <c r="L16" s="3" t="s">
        <v>302</v>
      </c>
      <c r="M16" s="7">
        <v>41334</v>
      </c>
      <c r="N16" s="7">
        <v>41498</v>
      </c>
      <c r="O16" s="5"/>
      <c r="P16" s="7" t="s">
        <v>312</v>
      </c>
      <c r="Q16" s="7" t="s">
        <v>308</v>
      </c>
    </row>
    <row r="17" spans="1:17" ht="24" x14ac:dyDescent="0.25">
      <c r="A17" s="3" t="s">
        <v>23</v>
      </c>
      <c r="B17" s="3" t="s">
        <v>286</v>
      </c>
      <c r="C17" s="4" t="s">
        <v>313</v>
      </c>
      <c r="D17" s="4"/>
      <c r="E17" s="4" t="s">
        <v>299</v>
      </c>
      <c r="F17" s="3"/>
      <c r="G17" s="3" t="s">
        <v>314</v>
      </c>
      <c r="H17" s="5">
        <v>2812.7</v>
      </c>
      <c r="I17" s="6" t="s">
        <v>290</v>
      </c>
      <c r="J17" s="6">
        <v>1</v>
      </c>
      <c r="K17" s="3" t="s">
        <v>315</v>
      </c>
      <c r="L17" s="3" t="s">
        <v>302</v>
      </c>
      <c r="M17" s="7">
        <v>41883</v>
      </c>
      <c r="N17" s="7">
        <v>42629</v>
      </c>
      <c r="O17" s="5"/>
      <c r="P17" s="7" t="s">
        <v>316</v>
      </c>
      <c r="Q17" s="7" t="s">
        <v>308</v>
      </c>
    </row>
    <row r="18" spans="1:17" ht="24" x14ac:dyDescent="0.25">
      <c r="A18" s="3" t="s">
        <v>24</v>
      </c>
      <c r="B18" s="3" t="s">
        <v>286</v>
      </c>
      <c r="C18" s="4" t="s">
        <v>960</v>
      </c>
      <c r="D18" s="4"/>
      <c r="E18" s="4" t="s">
        <v>288</v>
      </c>
      <c r="F18" s="3"/>
      <c r="G18" s="3" t="s">
        <v>317</v>
      </c>
      <c r="H18" s="5">
        <v>10942.81</v>
      </c>
      <c r="I18" s="6">
        <v>1</v>
      </c>
      <c r="J18" s="6" t="s">
        <v>290</v>
      </c>
      <c r="K18" s="3" t="s">
        <v>318</v>
      </c>
      <c r="L18" s="3" t="s">
        <v>292</v>
      </c>
      <c r="M18" s="7">
        <v>42117</v>
      </c>
      <c r="N18" s="7">
        <v>42368</v>
      </c>
      <c r="O18" s="5"/>
      <c r="P18" s="7" t="s">
        <v>319</v>
      </c>
      <c r="Q18" s="7" t="s">
        <v>308</v>
      </c>
    </row>
    <row r="19" spans="1:17" ht="24" x14ac:dyDescent="0.25">
      <c r="A19" s="3" t="s">
        <v>25</v>
      </c>
      <c r="B19" s="3" t="s">
        <v>286</v>
      </c>
      <c r="C19" s="4" t="s">
        <v>320</v>
      </c>
      <c r="D19" s="4"/>
      <c r="E19" s="4" t="s">
        <v>288</v>
      </c>
      <c r="F19" s="3"/>
      <c r="G19" s="3" t="s">
        <v>290</v>
      </c>
      <c r="H19" s="5">
        <v>0</v>
      </c>
      <c r="I19" s="6" t="s">
        <v>290</v>
      </c>
      <c r="J19" s="6" t="s">
        <v>290</v>
      </c>
      <c r="K19" s="3" t="s">
        <v>321</v>
      </c>
      <c r="L19" s="3" t="s">
        <v>322</v>
      </c>
      <c r="M19" s="7" t="s">
        <v>290</v>
      </c>
      <c r="N19" s="7" t="s">
        <v>290</v>
      </c>
      <c r="O19" s="5"/>
      <c r="P19" s="7" t="s">
        <v>290</v>
      </c>
      <c r="Q19" s="7" t="s">
        <v>323</v>
      </c>
    </row>
    <row r="20" spans="1:17" ht="24" x14ac:dyDescent="0.25">
      <c r="A20" s="3" t="s">
        <v>26</v>
      </c>
      <c r="B20" s="3" t="s">
        <v>286</v>
      </c>
      <c r="C20" s="4" t="s">
        <v>324</v>
      </c>
      <c r="D20" s="4"/>
      <c r="E20" s="4" t="s">
        <v>288</v>
      </c>
      <c r="F20" s="3"/>
      <c r="G20" s="3" t="s">
        <v>325</v>
      </c>
      <c r="H20" s="5">
        <v>6004.8</v>
      </c>
      <c r="I20" s="6">
        <v>1</v>
      </c>
      <c r="J20" s="6" t="s">
        <v>290</v>
      </c>
      <c r="K20" s="3" t="s">
        <v>326</v>
      </c>
      <c r="L20" s="3" t="s">
        <v>292</v>
      </c>
      <c r="M20" s="7">
        <v>42672</v>
      </c>
      <c r="N20" s="7">
        <v>42734</v>
      </c>
      <c r="O20" s="5"/>
      <c r="P20" s="7" t="s">
        <v>327</v>
      </c>
      <c r="Q20" s="7" t="s">
        <v>308</v>
      </c>
    </row>
    <row r="21" spans="1:17" ht="24" x14ac:dyDescent="0.25">
      <c r="A21" s="3" t="s">
        <v>27</v>
      </c>
      <c r="B21" s="3" t="s">
        <v>286</v>
      </c>
      <c r="C21" s="4" t="s">
        <v>328</v>
      </c>
      <c r="D21" s="4"/>
      <c r="E21" s="4" t="s">
        <v>288</v>
      </c>
      <c r="F21" s="3"/>
      <c r="G21" s="3" t="s">
        <v>329</v>
      </c>
      <c r="H21" s="5">
        <v>3005.18</v>
      </c>
      <c r="I21" s="6">
        <v>1</v>
      </c>
      <c r="J21" s="6" t="s">
        <v>290</v>
      </c>
      <c r="K21" s="3" t="s">
        <v>330</v>
      </c>
      <c r="L21" s="3" t="s">
        <v>292</v>
      </c>
      <c r="M21" s="7">
        <v>42424</v>
      </c>
      <c r="N21" s="7">
        <v>42566</v>
      </c>
      <c r="O21" s="5"/>
      <c r="P21" s="7" t="s">
        <v>331</v>
      </c>
      <c r="Q21" s="7" t="s">
        <v>308</v>
      </c>
    </row>
    <row r="22" spans="1:17" ht="24" x14ac:dyDescent="0.25">
      <c r="A22" s="3" t="s">
        <v>28</v>
      </c>
      <c r="B22" s="3" t="s">
        <v>286</v>
      </c>
      <c r="C22" s="4" t="s">
        <v>332</v>
      </c>
      <c r="D22" s="4"/>
      <c r="E22" s="4" t="s">
        <v>299</v>
      </c>
      <c r="F22" s="3"/>
      <c r="G22" s="3" t="s">
        <v>333</v>
      </c>
      <c r="H22" s="5">
        <v>27589.25</v>
      </c>
      <c r="I22" s="6" t="s">
        <v>290</v>
      </c>
      <c r="J22" s="6">
        <v>1</v>
      </c>
      <c r="K22" s="3" t="s">
        <v>334</v>
      </c>
      <c r="L22" s="3" t="s">
        <v>302</v>
      </c>
      <c r="M22" s="7">
        <v>43446</v>
      </c>
      <c r="N22" s="7" t="s">
        <v>290</v>
      </c>
      <c r="O22" s="5"/>
      <c r="P22" s="7" t="s">
        <v>290</v>
      </c>
      <c r="Q22" s="7" t="s">
        <v>335</v>
      </c>
    </row>
    <row r="23" spans="1:17" ht="24" x14ac:dyDescent="0.25">
      <c r="A23" s="3" t="s">
        <v>29</v>
      </c>
      <c r="B23" s="3" t="s">
        <v>286</v>
      </c>
      <c r="C23" s="4" t="s">
        <v>336</v>
      </c>
      <c r="D23" s="8"/>
      <c r="E23" s="4" t="s">
        <v>288</v>
      </c>
      <c r="F23" s="3"/>
      <c r="G23" s="3" t="s">
        <v>337</v>
      </c>
      <c r="H23" s="5">
        <v>323.98</v>
      </c>
      <c r="I23" s="6">
        <v>1</v>
      </c>
      <c r="J23" s="6" t="s">
        <v>290</v>
      </c>
      <c r="K23" s="3" t="s">
        <v>338</v>
      </c>
      <c r="L23" s="3" t="s">
        <v>322</v>
      </c>
      <c r="M23" s="7">
        <v>43502</v>
      </c>
      <c r="N23" s="7" t="s">
        <v>290</v>
      </c>
      <c r="O23" s="5"/>
      <c r="P23" s="7" t="s">
        <v>290</v>
      </c>
      <c r="Q23" s="7" t="s">
        <v>335</v>
      </c>
    </row>
    <row r="24" spans="1:17" ht="24" x14ac:dyDescent="0.25">
      <c r="A24" s="3" t="s">
        <v>30</v>
      </c>
      <c r="B24" s="3" t="s">
        <v>286</v>
      </c>
      <c r="C24" s="4" t="s">
        <v>339</v>
      </c>
      <c r="D24" s="4"/>
      <c r="E24" s="4" t="s">
        <v>299</v>
      </c>
      <c r="F24" s="3"/>
      <c r="G24" s="3" t="s">
        <v>290</v>
      </c>
      <c r="H24" s="5">
        <v>0</v>
      </c>
      <c r="I24" s="6" t="s">
        <v>290</v>
      </c>
      <c r="J24" s="6" t="s">
        <v>290</v>
      </c>
      <c r="K24" s="3" t="s">
        <v>1009</v>
      </c>
      <c r="L24" s="3" t="s">
        <v>302</v>
      </c>
      <c r="M24" s="7" t="s">
        <v>290</v>
      </c>
      <c r="N24" s="7" t="s">
        <v>290</v>
      </c>
      <c r="O24" s="5"/>
      <c r="P24" s="7" t="s">
        <v>290</v>
      </c>
      <c r="Q24" s="7" t="s">
        <v>323</v>
      </c>
    </row>
    <row r="25" spans="1:17" ht="24" x14ac:dyDescent="0.25">
      <c r="A25" s="3" t="s">
        <v>31</v>
      </c>
      <c r="B25" s="3" t="s">
        <v>286</v>
      </c>
      <c r="C25" s="4" t="s">
        <v>961</v>
      </c>
      <c r="D25" s="4"/>
      <c r="E25" s="4" t="s">
        <v>288</v>
      </c>
      <c r="F25" s="3"/>
      <c r="G25" s="3" t="s">
        <v>340</v>
      </c>
      <c r="H25" s="5">
        <v>7508.5</v>
      </c>
      <c r="I25" s="6">
        <v>1</v>
      </c>
      <c r="J25" s="6" t="s">
        <v>290</v>
      </c>
      <c r="K25" s="3" t="s">
        <v>341</v>
      </c>
      <c r="L25" s="3" t="s">
        <v>322</v>
      </c>
      <c r="M25" s="7">
        <v>43243</v>
      </c>
      <c r="N25" s="7">
        <v>43339</v>
      </c>
      <c r="O25" s="5"/>
      <c r="P25" s="7" t="s">
        <v>342</v>
      </c>
      <c r="Q25" s="7" t="s">
        <v>308</v>
      </c>
    </row>
    <row r="26" spans="1:17" ht="24" x14ac:dyDescent="0.25">
      <c r="A26" s="3" t="s">
        <v>32</v>
      </c>
      <c r="B26" s="3" t="s">
        <v>286</v>
      </c>
      <c r="C26" s="4" t="s">
        <v>343</v>
      </c>
      <c r="D26" s="4"/>
      <c r="E26" s="4" t="s">
        <v>288</v>
      </c>
      <c r="F26" s="3"/>
      <c r="G26" s="3" t="s">
        <v>344</v>
      </c>
      <c r="H26" s="5">
        <v>8276.7800000000007</v>
      </c>
      <c r="I26" s="6">
        <v>1</v>
      </c>
      <c r="J26" s="6" t="s">
        <v>290</v>
      </c>
      <c r="K26" s="3" t="s">
        <v>345</v>
      </c>
      <c r="L26" s="3" t="s">
        <v>322</v>
      </c>
      <c r="M26" s="7">
        <v>43526</v>
      </c>
      <c r="N26" s="7" t="s">
        <v>290</v>
      </c>
      <c r="O26" s="5"/>
      <c r="P26" s="7" t="s">
        <v>290</v>
      </c>
      <c r="Q26" s="7" t="s">
        <v>335</v>
      </c>
    </row>
    <row r="27" spans="1:17" ht="24" x14ac:dyDescent="0.25">
      <c r="A27" s="3" t="s">
        <v>33</v>
      </c>
      <c r="B27" s="3" t="s">
        <v>286</v>
      </c>
      <c r="C27" s="4" t="s">
        <v>346</v>
      </c>
      <c r="D27" s="4"/>
      <c r="E27" s="4" t="s">
        <v>288</v>
      </c>
      <c r="F27" s="3"/>
      <c r="G27" s="3" t="s">
        <v>290</v>
      </c>
      <c r="H27" s="5">
        <v>109.77</v>
      </c>
      <c r="I27" s="6">
        <v>1</v>
      </c>
      <c r="J27" s="6" t="s">
        <v>290</v>
      </c>
      <c r="K27" s="3" t="s">
        <v>347</v>
      </c>
      <c r="L27" s="3" t="s">
        <v>322</v>
      </c>
      <c r="M27" s="7" t="s">
        <v>290</v>
      </c>
      <c r="N27" s="7" t="s">
        <v>290</v>
      </c>
      <c r="O27" s="5"/>
      <c r="P27" s="7" t="s">
        <v>290</v>
      </c>
      <c r="Q27" s="7" t="s">
        <v>348</v>
      </c>
    </row>
    <row r="28" spans="1:17" ht="48" x14ac:dyDescent="0.25">
      <c r="A28" s="3" t="s">
        <v>34</v>
      </c>
      <c r="B28" s="3" t="s">
        <v>286</v>
      </c>
      <c r="C28" s="4" t="s">
        <v>349</v>
      </c>
      <c r="D28" s="4"/>
      <c r="E28" s="4" t="s">
        <v>288</v>
      </c>
      <c r="F28" s="3"/>
      <c r="G28" s="3" t="s">
        <v>350</v>
      </c>
      <c r="H28" s="5">
        <v>1001.82</v>
      </c>
      <c r="I28" s="6">
        <v>1</v>
      </c>
      <c r="J28" s="6" t="s">
        <v>290</v>
      </c>
      <c r="K28" s="3" t="s">
        <v>1010</v>
      </c>
      <c r="L28" s="3" t="s">
        <v>292</v>
      </c>
      <c r="M28" s="7">
        <v>42746</v>
      </c>
      <c r="N28" s="7">
        <v>42870</v>
      </c>
      <c r="O28" s="5"/>
      <c r="P28" s="7" t="s">
        <v>351</v>
      </c>
      <c r="Q28" s="7" t="s">
        <v>308</v>
      </c>
    </row>
    <row r="29" spans="1:17" ht="24" x14ac:dyDescent="0.25">
      <c r="A29" s="3" t="s">
        <v>35</v>
      </c>
      <c r="B29" s="3" t="s">
        <v>286</v>
      </c>
      <c r="C29" s="4" t="s">
        <v>352</v>
      </c>
      <c r="D29" s="4"/>
      <c r="E29" s="4" t="s">
        <v>288</v>
      </c>
      <c r="F29" s="3"/>
      <c r="G29" s="3" t="s">
        <v>353</v>
      </c>
      <c r="H29" s="5">
        <v>1267.03</v>
      </c>
      <c r="I29" s="6">
        <v>1</v>
      </c>
      <c r="J29" s="6" t="s">
        <v>290</v>
      </c>
      <c r="K29" s="3" t="s">
        <v>354</v>
      </c>
      <c r="L29" s="3" t="s">
        <v>292</v>
      </c>
      <c r="M29" s="7">
        <v>42882</v>
      </c>
      <c r="N29" s="7">
        <v>43203</v>
      </c>
      <c r="O29" s="5"/>
      <c r="P29" s="7" t="s">
        <v>355</v>
      </c>
      <c r="Q29" s="7" t="s">
        <v>308</v>
      </c>
    </row>
    <row r="30" spans="1:17" ht="24" x14ac:dyDescent="0.25">
      <c r="A30" s="3" t="s">
        <v>36</v>
      </c>
      <c r="B30" s="3" t="s">
        <v>356</v>
      </c>
      <c r="C30" s="4" t="s">
        <v>357</v>
      </c>
      <c r="D30" s="8"/>
      <c r="E30" s="4" t="s">
        <v>288</v>
      </c>
      <c r="F30" s="3"/>
      <c r="G30" s="3" t="s">
        <v>358</v>
      </c>
      <c r="H30" s="5">
        <v>946.82</v>
      </c>
      <c r="I30" s="6">
        <v>1</v>
      </c>
      <c r="J30" s="6" t="s">
        <v>290</v>
      </c>
      <c r="K30" s="3" t="s">
        <v>359</v>
      </c>
      <c r="L30" s="3" t="s">
        <v>322</v>
      </c>
      <c r="M30" s="7">
        <v>43336</v>
      </c>
      <c r="N30" s="7" t="s">
        <v>290</v>
      </c>
      <c r="O30" s="5"/>
      <c r="P30" s="7" t="s">
        <v>290</v>
      </c>
      <c r="Q30" s="7" t="s">
        <v>335</v>
      </c>
    </row>
    <row r="31" spans="1:17" ht="24" x14ac:dyDescent="0.25">
      <c r="A31" s="3" t="s">
        <v>37</v>
      </c>
      <c r="B31" s="3" t="s">
        <v>360</v>
      </c>
      <c r="C31" s="4" t="s">
        <v>361</v>
      </c>
      <c r="D31" s="8"/>
      <c r="E31" s="4" t="s">
        <v>288</v>
      </c>
      <c r="F31" s="3"/>
      <c r="G31" s="3" t="s">
        <v>362</v>
      </c>
      <c r="H31" s="5">
        <v>1723.36</v>
      </c>
      <c r="I31" s="6">
        <v>1</v>
      </c>
      <c r="J31" s="6" t="s">
        <v>290</v>
      </c>
      <c r="K31" s="3" t="s">
        <v>363</v>
      </c>
      <c r="L31" s="3" t="s">
        <v>322</v>
      </c>
      <c r="M31" s="7">
        <v>43423</v>
      </c>
      <c r="N31" s="7" t="s">
        <v>290</v>
      </c>
      <c r="O31" s="5"/>
      <c r="P31" s="7" t="s">
        <v>290</v>
      </c>
      <c r="Q31" s="7" t="s">
        <v>335</v>
      </c>
    </row>
    <row r="32" spans="1:17" ht="24" x14ac:dyDescent="0.25">
      <c r="A32" s="3" t="s">
        <v>38</v>
      </c>
      <c r="B32" s="3" t="s">
        <v>286</v>
      </c>
      <c r="C32" s="4" t="s">
        <v>364</v>
      </c>
      <c r="D32" s="4"/>
      <c r="E32" s="4" t="s">
        <v>288</v>
      </c>
      <c r="F32" s="3"/>
      <c r="G32" s="3" t="s">
        <v>290</v>
      </c>
      <c r="H32" s="5">
        <v>0</v>
      </c>
      <c r="I32" s="6" t="s">
        <v>290</v>
      </c>
      <c r="J32" s="6" t="s">
        <v>290</v>
      </c>
      <c r="K32" s="3" t="s">
        <v>365</v>
      </c>
      <c r="L32" s="3" t="s">
        <v>322</v>
      </c>
      <c r="M32" s="7" t="s">
        <v>290</v>
      </c>
      <c r="N32" s="7" t="s">
        <v>290</v>
      </c>
      <c r="O32" s="5"/>
      <c r="P32" s="7" t="s">
        <v>290</v>
      </c>
      <c r="Q32" s="7" t="s">
        <v>323</v>
      </c>
    </row>
    <row r="33" spans="1:17" ht="36" x14ac:dyDescent="0.25">
      <c r="A33" s="3" t="s">
        <v>39</v>
      </c>
      <c r="B33" s="3" t="s">
        <v>286</v>
      </c>
      <c r="C33" s="4" t="s">
        <v>366</v>
      </c>
      <c r="D33" s="8"/>
      <c r="E33" s="4" t="s">
        <v>367</v>
      </c>
      <c r="F33" s="3"/>
      <c r="G33" s="3" t="s">
        <v>368</v>
      </c>
      <c r="H33" s="5">
        <v>13409</v>
      </c>
      <c r="I33" s="6">
        <v>1</v>
      </c>
      <c r="J33" s="6" t="s">
        <v>290</v>
      </c>
      <c r="K33" s="3" t="s">
        <v>369</v>
      </c>
      <c r="L33" s="3" t="s">
        <v>292</v>
      </c>
      <c r="M33" s="7">
        <v>43026</v>
      </c>
      <c r="N33" s="7">
        <v>43171</v>
      </c>
      <c r="O33" s="5"/>
      <c r="P33" s="7" t="s">
        <v>370</v>
      </c>
      <c r="Q33" s="7" t="s">
        <v>308</v>
      </c>
    </row>
    <row r="34" spans="1:17" ht="24" x14ac:dyDescent="0.25">
      <c r="A34" s="3" t="s">
        <v>40</v>
      </c>
      <c r="B34" s="3" t="s">
        <v>286</v>
      </c>
      <c r="C34" s="4" t="s">
        <v>371</v>
      </c>
      <c r="D34" s="4"/>
      <c r="E34" s="4" t="s">
        <v>288</v>
      </c>
      <c r="F34" s="3"/>
      <c r="G34" s="3" t="s">
        <v>290</v>
      </c>
      <c r="H34" s="5">
        <v>0</v>
      </c>
      <c r="I34" s="6" t="s">
        <v>290</v>
      </c>
      <c r="J34" s="6" t="s">
        <v>290</v>
      </c>
      <c r="K34" s="3" t="s">
        <v>372</v>
      </c>
      <c r="L34" s="3" t="s">
        <v>292</v>
      </c>
      <c r="M34" s="7" t="s">
        <v>290</v>
      </c>
      <c r="N34" s="7" t="s">
        <v>290</v>
      </c>
      <c r="O34" s="5"/>
      <c r="P34" s="7" t="s">
        <v>290</v>
      </c>
      <c r="Q34" s="7" t="s">
        <v>323</v>
      </c>
    </row>
    <row r="35" spans="1:17" ht="24" x14ac:dyDescent="0.25">
      <c r="A35" s="3" t="s">
        <v>41</v>
      </c>
      <c r="B35" s="3" t="s">
        <v>286</v>
      </c>
      <c r="C35" s="4" t="s">
        <v>373</v>
      </c>
      <c r="D35" s="4"/>
      <c r="E35" s="4" t="s">
        <v>288</v>
      </c>
      <c r="F35" s="3"/>
      <c r="G35" s="3" t="s">
        <v>290</v>
      </c>
      <c r="H35" s="5">
        <v>0</v>
      </c>
      <c r="I35" s="6" t="s">
        <v>290</v>
      </c>
      <c r="J35" s="6" t="s">
        <v>290</v>
      </c>
      <c r="K35" s="3" t="s">
        <v>374</v>
      </c>
      <c r="L35" s="3" t="s">
        <v>322</v>
      </c>
      <c r="M35" s="7" t="s">
        <v>290</v>
      </c>
      <c r="N35" s="7" t="s">
        <v>290</v>
      </c>
      <c r="O35" s="5"/>
      <c r="P35" s="7" t="s">
        <v>290</v>
      </c>
      <c r="Q35" s="7" t="s">
        <v>323</v>
      </c>
    </row>
    <row r="36" spans="1:17" ht="24" x14ac:dyDescent="0.25">
      <c r="A36" s="3" t="s">
        <v>42</v>
      </c>
      <c r="B36" s="3" t="s">
        <v>286</v>
      </c>
      <c r="C36" s="4" t="s">
        <v>375</v>
      </c>
      <c r="D36" s="4"/>
      <c r="E36" s="4" t="s">
        <v>288</v>
      </c>
      <c r="F36" s="3"/>
      <c r="G36" s="3" t="s">
        <v>290</v>
      </c>
      <c r="H36" s="5">
        <v>0</v>
      </c>
      <c r="I36" s="6" t="s">
        <v>290</v>
      </c>
      <c r="J36" s="6" t="s">
        <v>290</v>
      </c>
      <c r="K36" s="3" t="s">
        <v>376</v>
      </c>
      <c r="L36" s="3" t="s">
        <v>322</v>
      </c>
      <c r="M36" s="7" t="s">
        <v>290</v>
      </c>
      <c r="N36" s="7" t="s">
        <v>290</v>
      </c>
      <c r="O36" s="5"/>
      <c r="P36" s="7" t="s">
        <v>290</v>
      </c>
      <c r="Q36" s="7" t="s">
        <v>323</v>
      </c>
    </row>
    <row r="37" spans="1:17" ht="24" x14ac:dyDescent="0.25">
      <c r="A37" s="3" t="s">
        <v>43</v>
      </c>
      <c r="B37" s="3" t="s">
        <v>286</v>
      </c>
      <c r="C37" s="4" t="s">
        <v>377</v>
      </c>
      <c r="D37" s="4"/>
      <c r="E37" s="4" t="s">
        <v>288</v>
      </c>
      <c r="F37" s="3"/>
      <c r="G37" s="3" t="s">
        <v>290</v>
      </c>
      <c r="H37" s="5">
        <v>0</v>
      </c>
      <c r="I37" s="6" t="s">
        <v>290</v>
      </c>
      <c r="J37" s="6" t="s">
        <v>290</v>
      </c>
      <c r="K37" s="3" t="s">
        <v>378</v>
      </c>
      <c r="L37" s="3" t="s">
        <v>322</v>
      </c>
      <c r="M37" s="7" t="s">
        <v>290</v>
      </c>
      <c r="N37" s="7" t="s">
        <v>290</v>
      </c>
      <c r="O37" s="5"/>
      <c r="P37" s="7" t="s">
        <v>290</v>
      </c>
      <c r="Q37" s="7" t="s">
        <v>323</v>
      </c>
    </row>
    <row r="38" spans="1:17" ht="36" x14ac:dyDescent="0.25">
      <c r="A38" s="3" t="s">
        <v>44</v>
      </c>
      <c r="B38" s="3" t="s">
        <v>286</v>
      </c>
      <c r="C38" s="4" t="s">
        <v>379</v>
      </c>
      <c r="D38" s="4"/>
      <c r="E38" s="4" t="s">
        <v>288</v>
      </c>
      <c r="F38" s="3"/>
      <c r="G38" s="3" t="s">
        <v>380</v>
      </c>
      <c r="H38" s="5">
        <v>3310.69</v>
      </c>
      <c r="I38" s="6">
        <v>1</v>
      </c>
      <c r="J38" s="6" t="s">
        <v>290</v>
      </c>
      <c r="K38" s="3" t="s">
        <v>381</v>
      </c>
      <c r="L38" s="3" t="s">
        <v>322</v>
      </c>
      <c r="M38" s="7">
        <v>43414</v>
      </c>
      <c r="N38" s="7">
        <v>43525</v>
      </c>
      <c r="O38" s="5"/>
      <c r="P38" s="7" t="s">
        <v>342</v>
      </c>
      <c r="Q38" s="7" t="s">
        <v>308</v>
      </c>
    </row>
    <row r="39" spans="1:17" ht="36" x14ac:dyDescent="0.25">
      <c r="A39" s="3" t="s">
        <v>45</v>
      </c>
      <c r="B39" s="3" t="s">
        <v>286</v>
      </c>
      <c r="C39" s="4" t="s">
        <v>382</v>
      </c>
      <c r="D39" s="4"/>
      <c r="E39" s="4" t="s">
        <v>288</v>
      </c>
      <c r="F39" s="3"/>
      <c r="G39" s="3"/>
      <c r="H39" s="5"/>
      <c r="I39" s="6"/>
      <c r="J39" s="6" t="s">
        <v>290</v>
      </c>
      <c r="K39" s="3"/>
      <c r="L39" s="3" t="s">
        <v>322</v>
      </c>
      <c r="M39" s="7"/>
      <c r="N39" s="7" t="s">
        <v>290</v>
      </c>
      <c r="O39" s="5"/>
      <c r="P39" s="7" t="s">
        <v>290</v>
      </c>
      <c r="Q39" s="7" t="s">
        <v>323</v>
      </c>
    </row>
    <row r="40" spans="1:17" ht="24" x14ac:dyDescent="0.25">
      <c r="A40" s="3" t="s">
        <v>46</v>
      </c>
      <c r="B40" s="3" t="s">
        <v>286</v>
      </c>
      <c r="C40" s="4" t="s">
        <v>383</v>
      </c>
      <c r="D40" s="4"/>
      <c r="E40" s="4" t="s">
        <v>288</v>
      </c>
      <c r="F40" s="3"/>
      <c r="G40" s="3" t="s">
        <v>384</v>
      </c>
      <c r="H40" s="5">
        <v>1220.74</v>
      </c>
      <c r="I40" s="6">
        <v>1</v>
      </c>
      <c r="J40" s="6" t="s">
        <v>290</v>
      </c>
      <c r="K40" s="3" t="s">
        <v>1011</v>
      </c>
      <c r="L40" s="3" t="s">
        <v>322</v>
      </c>
      <c r="M40" s="7">
        <v>43310</v>
      </c>
      <c r="N40" s="7">
        <v>43425</v>
      </c>
      <c r="O40" s="5"/>
      <c r="P40" s="7" t="s">
        <v>342</v>
      </c>
      <c r="Q40" s="7" t="s">
        <v>308</v>
      </c>
    </row>
    <row r="41" spans="1:17" ht="24" x14ac:dyDescent="0.25">
      <c r="A41" s="3" t="s">
        <v>47</v>
      </c>
      <c r="B41" s="3" t="s">
        <v>286</v>
      </c>
      <c r="C41" s="4" t="s">
        <v>385</v>
      </c>
      <c r="D41" s="4"/>
      <c r="E41" s="4" t="s">
        <v>288</v>
      </c>
      <c r="F41" s="3"/>
      <c r="G41" s="3" t="s">
        <v>386</v>
      </c>
      <c r="H41" s="5">
        <v>852.86</v>
      </c>
      <c r="I41" s="6">
        <v>1</v>
      </c>
      <c r="J41" s="6" t="s">
        <v>290</v>
      </c>
      <c r="K41" s="3" t="s">
        <v>387</v>
      </c>
      <c r="L41" s="3" t="s">
        <v>322</v>
      </c>
      <c r="M41" s="7">
        <v>43251</v>
      </c>
      <c r="N41" s="7">
        <v>43427</v>
      </c>
      <c r="O41" s="5"/>
      <c r="P41" s="7" t="s">
        <v>342</v>
      </c>
      <c r="Q41" s="7" t="s">
        <v>308</v>
      </c>
    </row>
    <row r="42" spans="1:17" ht="24" x14ac:dyDescent="0.25">
      <c r="A42" s="3" t="s">
        <v>48</v>
      </c>
      <c r="B42" s="3" t="s">
        <v>286</v>
      </c>
      <c r="C42" s="4" t="s">
        <v>388</v>
      </c>
      <c r="D42" s="8"/>
      <c r="E42" s="4" t="s">
        <v>288</v>
      </c>
      <c r="F42" s="3"/>
      <c r="G42" s="3" t="s">
        <v>290</v>
      </c>
      <c r="H42" s="5">
        <v>491.4</v>
      </c>
      <c r="I42" s="6">
        <v>1</v>
      </c>
      <c r="J42" s="6" t="s">
        <v>290</v>
      </c>
      <c r="K42" s="3" t="s">
        <v>389</v>
      </c>
      <c r="L42" s="3" t="s">
        <v>322</v>
      </c>
      <c r="M42" s="7" t="s">
        <v>290</v>
      </c>
      <c r="N42" s="7" t="s">
        <v>290</v>
      </c>
      <c r="O42" s="5"/>
      <c r="P42" s="7" t="s">
        <v>290</v>
      </c>
      <c r="Q42" s="7" t="s">
        <v>348</v>
      </c>
    </row>
    <row r="43" spans="1:17" ht="24" x14ac:dyDescent="0.25">
      <c r="A43" s="3" t="s">
        <v>49</v>
      </c>
      <c r="B43" s="3" t="s">
        <v>286</v>
      </c>
      <c r="C43" s="4" t="s">
        <v>962</v>
      </c>
      <c r="D43" s="4"/>
      <c r="E43" s="4" t="s">
        <v>288</v>
      </c>
      <c r="F43" s="3"/>
      <c r="G43" s="3" t="s">
        <v>390</v>
      </c>
      <c r="H43" s="5">
        <v>3607.48</v>
      </c>
      <c r="I43" s="6">
        <v>1</v>
      </c>
      <c r="J43" s="6" t="s">
        <v>290</v>
      </c>
      <c r="K43" s="3" t="s">
        <v>391</v>
      </c>
      <c r="L43" s="3" t="s">
        <v>322</v>
      </c>
      <c r="M43" s="7">
        <v>43477</v>
      </c>
      <c r="N43" s="7" t="s">
        <v>290</v>
      </c>
      <c r="O43" s="5"/>
      <c r="P43" s="7" t="s">
        <v>290</v>
      </c>
      <c r="Q43" s="7" t="s">
        <v>335</v>
      </c>
    </row>
    <row r="44" spans="1:17" ht="36" x14ac:dyDescent="0.25">
      <c r="A44" s="3" t="s">
        <v>50</v>
      </c>
      <c r="B44" s="3" t="s">
        <v>286</v>
      </c>
      <c r="C44" s="4" t="s">
        <v>392</v>
      </c>
      <c r="D44" s="4"/>
      <c r="E44" s="4" t="s">
        <v>288</v>
      </c>
      <c r="F44" s="3"/>
      <c r="G44" s="3" t="s">
        <v>290</v>
      </c>
      <c r="H44" s="5">
        <v>0</v>
      </c>
      <c r="I44" s="6" t="s">
        <v>290</v>
      </c>
      <c r="J44" s="6" t="s">
        <v>290</v>
      </c>
      <c r="K44" s="3" t="s">
        <v>393</v>
      </c>
      <c r="L44" s="3" t="s">
        <v>322</v>
      </c>
      <c r="M44" s="7" t="s">
        <v>290</v>
      </c>
      <c r="N44" s="7" t="s">
        <v>290</v>
      </c>
      <c r="O44" s="5"/>
      <c r="P44" s="7" t="s">
        <v>290</v>
      </c>
      <c r="Q44" s="7" t="s">
        <v>323</v>
      </c>
    </row>
    <row r="45" spans="1:17" ht="24" x14ac:dyDescent="0.25">
      <c r="A45" s="3" t="s">
        <v>51</v>
      </c>
      <c r="B45" s="3" t="s">
        <v>360</v>
      </c>
      <c r="C45" s="4" t="s">
        <v>963</v>
      </c>
      <c r="D45" s="4"/>
      <c r="E45" s="4" t="s">
        <v>288</v>
      </c>
      <c r="F45" s="3">
        <v>2</v>
      </c>
      <c r="G45" s="3" t="s">
        <v>290</v>
      </c>
      <c r="H45" s="5">
        <v>2060.2600000000002</v>
      </c>
      <c r="I45" s="6">
        <v>1</v>
      </c>
      <c r="J45" s="6" t="s">
        <v>290</v>
      </c>
      <c r="K45" s="3" t="s">
        <v>1012</v>
      </c>
      <c r="L45" s="3" t="s">
        <v>322</v>
      </c>
      <c r="M45" s="7" t="s">
        <v>290</v>
      </c>
      <c r="N45" s="7" t="s">
        <v>290</v>
      </c>
      <c r="O45" s="5"/>
      <c r="P45" s="7" t="s">
        <v>290</v>
      </c>
      <c r="Q45" s="7" t="s">
        <v>348</v>
      </c>
    </row>
    <row r="46" spans="1:17" ht="24" x14ac:dyDescent="0.25">
      <c r="A46" s="3" t="s">
        <v>52</v>
      </c>
      <c r="B46" s="3" t="s">
        <v>286</v>
      </c>
      <c r="C46" s="4" t="s">
        <v>964</v>
      </c>
      <c r="D46" s="4"/>
      <c r="E46" s="4" t="s">
        <v>288</v>
      </c>
      <c r="F46" s="3"/>
      <c r="G46" s="3" t="s">
        <v>394</v>
      </c>
      <c r="H46" s="5">
        <v>7747.02</v>
      </c>
      <c r="I46" s="6">
        <v>1</v>
      </c>
      <c r="J46" s="6" t="s">
        <v>290</v>
      </c>
      <c r="K46" s="3" t="s">
        <v>395</v>
      </c>
      <c r="L46" s="3" t="s">
        <v>322</v>
      </c>
      <c r="M46" s="7">
        <v>43463</v>
      </c>
      <c r="N46" s="7" t="s">
        <v>290</v>
      </c>
      <c r="O46" s="5"/>
      <c r="P46" s="7" t="s">
        <v>290</v>
      </c>
      <c r="Q46" s="7" t="s">
        <v>335</v>
      </c>
    </row>
    <row r="47" spans="1:17" ht="24" x14ac:dyDescent="0.25">
      <c r="A47" s="3" t="s">
        <v>53</v>
      </c>
      <c r="B47" s="3" t="s">
        <v>286</v>
      </c>
      <c r="C47" s="4" t="s">
        <v>396</v>
      </c>
      <c r="D47" s="4"/>
      <c r="E47" s="4" t="s">
        <v>288</v>
      </c>
      <c r="F47" s="3"/>
      <c r="G47" s="3"/>
      <c r="H47" s="5"/>
      <c r="I47" s="6"/>
      <c r="J47" s="6" t="s">
        <v>290</v>
      </c>
      <c r="K47" s="3"/>
      <c r="L47" s="3"/>
      <c r="M47" s="7"/>
      <c r="N47" s="7" t="s">
        <v>290</v>
      </c>
      <c r="O47" s="5"/>
      <c r="P47" s="7" t="s">
        <v>290</v>
      </c>
      <c r="Q47" s="7" t="s">
        <v>323</v>
      </c>
    </row>
    <row r="48" spans="1:17" ht="36" x14ac:dyDescent="0.25">
      <c r="A48" s="3" t="s">
        <v>54</v>
      </c>
      <c r="B48" s="3" t="s">
        <v>286</v>
      </c>
      <c r="C48" s="4" t="s">
        <v>399</v>
      </c>
      <c r="D48" s="4"/>
      <c r="E48" s="4" t="s">
        <v>288</v>
      </c>
      <c r="F48" s="3"/>
      <c r="G48" s="3" t="s">
        <v>290</v>
      </c>
      <c r="H48" s="5">
        <v>630.29999999999995</v>
      </c>
      <c r="I48" s="6">
        <v>1</v>
      </c>
      <c r="J48" s="6" t="s">
        <v>290</v>
      </c>
      <c r="K48" s="3" t="s">
        <v>400</v>
      </c>
      <c r="L48" s="3" t="s">
        <v>322</v>
      </c>
      <c r="M48" s="7" t="s">
        <v>290</v>
      </c>
      <c r="N48" s="7" t="s">
        <v>290</v>
      </c>
      <c r="O48" s="5"/>
      <c r="P48" s="7" t="s">
        <v>290</v>
      </c>
      <c r="Q48" s="7" t="s">
        <v>348</v>
      </c>
    </row>
    <row r="49" spans="1:17" ht="24" x14ac:dyDescent="0.25">
      <c r="A49" s="3" t="s">
        <v>55</v>
      </c>
      <c r="B49" s="3" t="s">
        <v>286</v>
      </c>
      <c r="C49" s="4" t="s">
        <v>401</v>
      </c>
      <c r="D49" s="4"/>
      <c r="E49" s="4" t="s">
        <v>299</v>
      </c>
      <c r="F49" s="3"/>
      <c r="G49" s="3" t="s">
        <v>402</v>
      </c>
      <c r="H49" s="5">
        <v>3307.53</v>
      </c>
      <c r="I49" s="6" t="s">
        <v>290</v>
      </c>
      <c r="J49" s="6">
        <v>1</v>
      </c>
      <c r="K49" s="3" t="s">
        <v>403</v>
      </c>
      <c r="L49" s="3" t="s">
        <v>302</v>
      </c>
      <c r="M49" s="7">
        <v>42454</v>
      </c>
      <c r="N49" s="7" t="s">
        <v>290</v>
      </c>
      <c r="O49" s="5"/>
      <c r="P49" s="7" t="s">
        <v>342</v>
      </c>
      <c r="Q49" s="7" t="s">
        <v>308</v>
      </c>
    </row>
    <row r="50" spans="1:17" ht="24" x14ac:dyDescent="0.25">
      <c r="A50" s="3" t="s">
        <v>56</v>
      </c>
      <c r="B50" s="3" t="s">
        <v>286</v>
      </c>
      <c r="C50" s="4" t="s">
        <v>404</v>
      </c>
      <c r="D50" s="4"/>
      <c r="E50" s="4" t="s">
        <v>299</v>
      </c>
      <c r="F50" s="3"/>
      <c r="G50" s="3" t="s">
        <v>405</v>
      </c>
      <c r="H50" s="5">
        <v>5084.18</v>
      </c>
      <c r="I50" s="6" t="s">
        <v>290</v>
      </c>
      <c r="J50" s="6">
        <v>1</v>
      </c>
      <c r="K50" s="3" t="s">
        <v>406</v>
      </c>
      <c r="L50" s="3" t="s">
        <v>302</v>
      </c>
      <c r="M50" s="7">
        <v>41248</v>
      </c>
      <c r="N50" s="7" t="s">
        <v>290</v>
      </c>
      <c r="O50" s="5"/>
      <c r="P50" s="7" t="s">
        <v>342</v>
      </c>
      <c r="Q50" s="7" t="s">
        <v>308</v>
      </c>
    </row>
    <row r="51" spans="1:17" ht="24" x14ac:dyDescent="0.25">
      <c r="A51" s="3" t="s">
        <v>57</v>
      </c>
      <c r="B51" s="3" t="s">
        <v>286</v>
      </c>
      <c r="C51" s="4" t="s">
        <v>407</v>
      </c>
      <c r="D51" s="4"/>
      <c r="E51" s="4" t="s">
        <v>299</v>
      </c>
      <c r="F51" s="3"/>
      <c r="G51" s="3" t="s">
        <v>408</v>
      </c>
      <c r="H51" s="5">
        <v>4336.5</v>
      </c>
      <c r="I51" s="6" t="s">
        <v>290</v>
      </c>
      <c r="J51" s="6">
        <v>1</v>
      </c>
      <c r="K51" s="3" t="s">
        <v>409</v>
      </c>
      <c r="L51" s="3" t="s">
        <v>302</v>
      </c>
      <c r="M51" s="7">
        <v>42917</v>
      </c>
      <c r="N51" s="7" t="s">
        <v>290</v>
      </c>
      <c r="O51" s="5"/>
      <c r="P51" s="7" t="s">
        <v>342</v>
      </c>
      <c r="Q51" s="7" t="s">
        <v>308</v>
      </c>
    </row>
    <row r="52" spans="1:17" ht="24" x14ac:dyDescent="0.25">
      <c r="A52" s="3" t="s">
        <v>58</v>
      </c>
      <c r="B52" s="3" t="s">
        <v>286</v>
      </c>
      <c r="C52" s="4" t="s">
        <v>410</v>
      </c>
      <c r="D52" s="4"/>
      <c r="E52" s="4" t="s">
        <v>299</v>
      </c>
      <c r="F52" s="3"/>
      <c r="G52" s="3" t="s">
        <v>290</v>
      </c>
      <c r="H52" s="5">
        <v>21816.89</v>
      </c>
      <c r="I52" s="6" t="s">
        <v>290</v>
      </c>
      <c r="J52" s="6">
        <v>1</v>
      </c>
      <c r="K52" s="3" t="s">
        <v>411</v>
      </c>
      <c r="L52" s="3" t="s">
        <v>302</v>
      </c>
      <c r="M52" s="7" t="s">
        <v>290</v>
      </c>
      <c r="N52" s="7" t="s">
        <v>290</v>
      </c>
      <c r="O52" s="5"/>
      <c r="P52" s="7" t="s">
        <v>342</v>
      </c>
      <c r="Q52" s="7" t="s">
        <v>308</v>
      </c>
    </row>
    <row r="53" spans="1:17" ht="24" x14ac:dyDescent="0.25">
      <c r="A53" s="3" t="s">
        <v>59</v>
      </c>
      <c r="B53" s="3" t="s">
        <v>286</v>
      </c>
      <c r="C53" s="4" t="s">
        <v>412</v>
      </c>
      <c r="D53" s="4"/>
      <c r="E53" s="4" t="s">
        <v>299</v>
      </c>
      <c r="F53" s="3"/>
      <c r="G53" s="3" t="s">
        <v>413</v>
      </c>
      <c r="H53" s="5">
        <v>1496.98</v>
      </c>
      <c r="I53" s="6" t="s">
        <v>290</v>
      </c>
      <c r="J53" s="6">
        <v>1</v>
      </c>
      <c r="K53" s="3" t="s">
        <v>414</v>
      </c>
      <c r="L53" s="3" t="s">
        <v>302</v>
      </c>
      <c r="M53" s="7">
        <v>42809</v>
      </c>
      <c r="N53" s="7" t="s">
        <v>290</v>
      </c>
      <c r="O53" s="5"/>
      <c r="P53" s="7" t="s">
        <v>342</v>
      </c>
      <c r="Q53" s="7" t="s">
        <v>308</v>
      </c>
    </row>
    <row r="54" spans="1:17" ht="24" x14ac:dyDescent="0.25">
      <c r="A54" s="3" t="s">
        <v>60</v>
      </c>
      <c r="B54" s="3" t="s">
        <v>286</v>
      </c>
      <c r="C54" s="4" t="s">
        <v>415</v>
      </c>
      <c r="D54" s="4"/>
      <c r="E54" s="4" t="s">
        <v>299</v>
      </c>
      <c r="F54" s="3"/>
      <c r="G54" s="3" t="s">
        <v>416</v>
      </c>
      <c r="H54" s="5">
        <v>9394.36</v>
      </c>
      <c r="I54" s="6" t="s">
        <v>290</v>
      </c>
      <c r="J54" s="6">
        <v>1</v>
      </c>
      <c r="K54" s="3" t="s">
        <v>417</v>
      </c>
      <c r="L54" s="3" t="s">
        <v>302</v>
      </c>
      <c r="M54" s="7">
        <v>43283</v>
      </c>
      <c r="N54" s="7" t="s">
        <v>290</v>
      </c>
      <c r="O54" s="5"/>
      <c r="P54" s="7" t="s">
        <v>290</v>
      </c>
      <c r="Q54" s="7" t="s">
        <v>335</v>
      </c>
    </row>
    <row r="55" spans="1:17" ht="15.75" thickBot="1" x14ac:dyDescent="0.3">
      <c r="A55" s="51" t="s">
        <v>61</v>
      </c>
      <c r="B55" s="51"/>
      <c r="C55" s="51"/>
      <c r="D55" s="51"/>
      <c r="E55" s="51"/>
      <c r="F55" s="51"/>
      <c r="G55" s="51"/>
      <c r="H55" s="9">
        <f>SUM(H12:H54)</f>
        <v>176812.94</v>
      </c>
      <c r="I55" s="5">
        <f>SUMPRODUCT(H12:H54,I12:I54)</f>
        <v>78665.34</v>
      </c>
      <c r="J55" s="5">
        <f>SUMPRODUCT(H12:H54,J12:J54)</f>
        <v>98147.6</v>
      </c>
      <c r="K55" s="10"/>
      <c r="L55" s="11"/>
      <c r="M55" s="12"/>
      <c r="N55" s="12"/>
      <c r="O55" s="12"/>
      <c r="P55" s="11"/>
      <c r="Q55" s="11"/>
    </row>
    <row r="56" spans="1:17" ht="15.75" thickBot="1" x14ac:dyDescent="0.3">
      <c r="A56" s="1">
        <v>2</v>
      </c>
      <c r="B56" s="48" t="s">
        <v>62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50"/>
    </row>
    <row r="57" spans="1:17" ht="24" x14ac:dyDescent="0.25">
      <c r="A57" s="3" t="s">
        <v>63</v>
      </c>
      <c r="B57" s="3" t="s">
        <v>286</v>
      </c>
      <c r="C57" s="4" t="s">
        <v>965</v>
      </c>
      <c r="D57" s="4"/>
      <c r="E57" s="4" t="s">
        <v>299</v>
      </c>
      <c r="F57" s="3">
        <v>2</v>
      </c>
      <c r="G57" s="3" t="s">
        <v>418</v>
      </c>
      <c r="H57" s="5">
        <v>1198.02</v>
      </c>
      <c r="I57" s="6">
        <v>1</v>
      </c>
      <c r="J57" s="6" t="s">
        <v>290</v>
      </c>
      <c r="K57" s="3" t="s">
        <v>1013</v>
      </c>
      <c r="L57" s="3" t="s">
        <v>302</v>
      </c>
      <c r="M57" s="7">
        <v>41710</v>
      </c>
      <c r="N57" s="7">
        <v>41834</v>
      </c>
      <c r="O57" s="5"/>
      <c r="P57" s="7" t="s">
        <v>419</v>
      </c>
      <c r="Q57" s="7" t="s">
        <v>294</v>
      </c>
    </row>
    <row r="58" spans="1:17" ht="24" x14ac:dyDescent="0.25">
      <c r="A58" s="3" t="s">
        <v>64</v>
      </c>
      <c r="B58" s="3" t="s">
        <v>286</v>
      </c>
      <c r="C58" s="4" t="s">
        <v>966</v>
      </c>
      <c r="D58" s="4"/>
      <c r="E58" s="4" t="s">
        <v>299</v>
      </c>
      <c r="F58" s="3"/>
      <c r="G58" s="3" t="s">
        <v>420</v>
      </c>
      <c r="H58" s="5">
        <v>721.54</v>
      </c>
      <c r="I58" s="6">
        <v>1</v>
      </c>
      <c r="J58" s="6" t="s">
        <v>290</v>
      </c>
      <c r="K58" s="3" t="s">
        <v>421</v>
      </c>
      <c r="L58" s="3" t="s">
        <v>302</v>
      </c>
      <c r="M58" s="7" t="s">
        <v>420</v>
      </c>
      <c r="N58" s="7" t="s">
        <v>420</v>
      </c>
      <c r="O58" s="5"/>
      <c r="P58" s="7" t="s">
        <v>342</v>
      </c>
      <c r="Q58" s="7" t="s">
        <v>308</v>
      </c>
    </row>
    <row r="59" spans="1:17" ht="24" x14ac:dyDescent="0.25">
      <c r="A59" s="3" t="s">
        <v>65</v>
      </c>
      <c r="B59" s="3" t="s">
        <v>360</v>
      </c>
      <c r="C59" s="4" t="s">
        <v>422</v>
      </c>
      <c r="D59" s="4"/>
      <c r="E59" s="4" t="s">
        <v>299</v>
      </c>
      <c r="F59" s="3"/>
      <c r="G59" s="3" t="s">
        <v>423</v>
      </c>
      <c r="H59" s="5">
        <v>566.55999999999995</v>
      </c>
      <c r="I59" s="6">
        <v>1</v>
      </c>
      <c r="J59" s="6" t="s">
        <v>290</v>
      </c>
      <c r="K59" s="3" t="s">
        <v>424</v>
      </c>
      <c r="L59" s="3" t="s">
        <v>302</v>
      </c>
      <c r="M59" s="7">
        <v>41858</v>
      </c>
      <c r="N59" s="7">
        <v>42172</v>
      </c>
      <c r="O59" s="5"/>
      <c r="P59" s="7" t="s">
        <v>425</v>
      </c>
      <c r="Q59" s="7" t="s">
        <v>294</v>
      </c>
    </row>
    <row r="60" spans="1:17" ht="24" x14ac:dyDescent="0.25">
      <c r="A60" s="3" t="s">
        <v>66</v>
      </c>
      <c r="B60" s="3" t="s">
        <v>286</v>
      </c>
      <c r="C60" s="4" t="s">
        <v>967</v>
      </c>
      <c r="D60" s="4"/>
      <c r="E60" s="4" t="s">
        <v>299</v>
      </c>
      <c r="F60" s="3"/>
      <c r="G60" s="3" t="s">
        <v>420</v>
      </c>
      <c r="H60" s="5">
        <v>428.49</v>
      </c>
      <c r="I60" s="6">
        <v>1</v>
      </c>
      <c r="J60" s="6" t="s">
        <v>290</v>
      </c>
      <c r="K60" s="3" t="s">
        <v>426</v>
      </c>
      <c r="L60" s="3" t="s">
        <v>302</v>
      </c>
      <c r="M60" s="7" t="s">
        <v>420</v>
      </c>
      <c r="N60" s="7" t="s">
        <v>420</v>
      </c>
      <c r="O60" s="5"/>
      <c r="P60" s="7" t="s">
        <v>342</v>
      </c>
      <c r="Q60" s="7" t="s">
        <v>308</v>
      </c>
    </row>
    <row r="61" spans="1:17" ht="24" x14ac:dyDescent="0.25">
      <c r="A61" s="3" t="s">
        <v>67</v>
      </c>
      <c r="B61" s="3" t="s">
        <v>356</v>
      </c>
      <c r="C61" s="4" t="s">
        <v>968</v>
      </c>
      <c r="D61" s="4"/>
      <c r="E61" s="4" t="s">
        <v>299</v>
      </c>
      <c r="F61" s="3">
        <v>7</v>
      </c>
      <c r="G61" s="3" t="s">
        <v>427</v>
      </c>
      <c r="H61" s="5">
        <v>109.26</v>
      </c>
      <c r="I61" s="6">
        <v>1</v>
      </c>
      <c r="J61" s="6" t="s">
        <v>290</v>
      </c>
      <c r="K61" s="3" t="s">
        <v>1014</v>
      </c>
      <c r="L61" s="3" t="s">
        <v>302</v>
      </c>
      <c r="M61" s="7">
        <v>42479</v>
      </c>
      <c r="N61" s="7">
        <v>42704</v>
      </c>
      <c r="O61" s="5"/>
      <c r="P61" s="7" t="s">
        <v>428</v>
      </c>
      <c r="Q61" s="7" t="s">
        <v>294</v>
      </c>
    </row>
    <row r="62" spans="1:17" ht="24" x14ac:dyDescent="0.25">
      <c r="A62" s="3" t="s">
        <v>68</v>
      </c>
      <c r="B62" s="3" t="s">
        <v>356</v>
      </c>
      <c r="C62" s="4" t="s">
        <v>969</v>
      </c>
      <c r="D62" s="4"/>
      <c r="E62" s="4" t="s">
        <v>299</v>
      </c>
      <c r="F62" s="3">
        <v>5</v>
      </c>
      <c r="G62" s="3" t="s">
        <v>290</v>
      </c>
      <c r="H62" s="5">
        <v>67.489999999999995</v>
      </c>
      <c r="I62" s="6">
        <v>1</v>
      </c>
      <c r="J62" s="6" t="s">
        <v>290</v>
      </c>
      <c r="K62" s="3" t="s">
        <v>1015</v>
      </c>
      <c r="L62" s="3" t="s">
        <v>302</v>
      </c>
      <c r="M62" s="7" t="s">
        <v>290</v>
      </c>
      <c r="N62" s="7" t="s">
        <v>290</v>
      </c>
      <c r="O62" s="5"/>
      <c r="P62" s="7" t="s">
        <v>290</v>
      </c>
      <c r="Q62" s="7" t="s">
        <v>308</v>
      </c>
    </row>
    <row r="63" spans="1:17" ht="24" x14ac:dyDescent="0.25">
      <c r="A63" s="3" t="s">
        <v>69</v>
      </c>
      <c r="B63" s="3" t="s">
        <v>286</v>
      </c>
      <c r="C63" s="4" t="s">
        <v>429</v>
      </c>
      <c r="D63" s="4"/>
      <c r="E63" s="4" t="s">
        <v>299</v>
      </c>
      <c r="F63" s="3"/>
      <c r="G63" s="3" t="s">
        <v>430</v>
      </c>
      <c r="H63" s="5">
        <v>4499.46</v>
      </c>
      <c r="I63" s="6">
        <v>1</v>
      </c>
      <c r="J63" s="6" t="s">
        <v>290</v>
      </c>
      <c r="K63" s="3" t="s">
        <v>431</v>
      </c>
      <c r="L63" s="3" t="s">
        <v>302</v>
      </c>
      <c r="M63" s="7" t="s">
        <v>420</v>
      </c>
      <c r="N63" s="7">
        <v>40935</v>
      </c>
      <c r="O63" s="5"/>
      <c r="P63" s="7" t="s">
        <v>432</v>
      </c>
      <c r="Q63" s="7" t="s">
        <v>294</v>
      </c>
    </row>
    <row r="64" spans="1:17" ht="24" x14ac:dyDescent="0.25">
      <c r="A64" s="3" t="s">
        <v>70</v>
      </c>
      <c r="B64" s="3" t="s">
        <v>286</v>
      </c>
      <c r="C64" s="4" t="s">
        <v>970</v>
      </c>
      <c r="D64" s="4"/>
      <c r="E64" s="4" t="s">
        <v>299</v>
      </c>
      <c r="F64" s="3"/>
      <c r="G64" s="3" t="s">
        <v>433</v>
      </c>
      <c r="H64" s="5">
        <v>252.81</v>
      </c>
      <c r="I64" s="6">
        <v>1</v>
      </c>
      <c r="J64" s="6" t="s">
        <v>290</v>
      </c>
      <c r="K64" s="3" t="s">
        <v>434</v>
      </c>
      <c r="L64" s="3" t="s">
        <v>302</v>
      </c>
      <c r="M64" s="7" t="s">
        <v>420</v>
      </c>
      <c r="N64" s="7" t="s">
        <v>420</v>
      </c>
      <c r="O64" s="5"/>
      <c r="P64" s="7" t="s">
        <v>342</v>
      </c>
      <c r="Q64" s="7" t="s">
        <v>294</v>
      </c>
    </row>
    <row r="65" spans="1:17" ht="24" x14ac:dyDescent="0.25">
      <c r="A65" s="3" t="s">
        <v>71</v>
      </c>
      <c r="B65" s="3" t="s">
        <v>286</v>
      </c>
      <c r="C65" s="4" t="s">
        <v>971</v>
      </c>
      <c r="D65" s="4"/>
      <c r="E65" s="4" t="s">
        <v>299</v>
      </c>
      <c r="F65" s="3"/>
      <c r="G65" s="3" t="s">
        <v>290</v>
      </c>
      <c r="H65" s="5">
        <v>0</v>
      </c>
      <c r="I65" s="6" t="s">
        <v>290</v>
      </c>
      <c r="J65" s="6" t="s">
        <v>290</v>
      </c>
      <c r="K65" s="3" t="s">
        <v>435</v>
      </c>
      <c r="L65" s="3" t="s">
        <v>302</v>
      </c>
      <c r="M65" s="7" t="s">
        <v>290</v>
      </c>
      <c r="N65" s="7" t="s">
        <v>290</v>
      </c>
      <c r="O65" s="5"/>
      <c r="P65" s="7" t="s">
        <v>290</v>
      </c>
      <c r="Q65" s="7" t="s">
        <v>323</v>
      </c>
    </row>
    <row r="66" spans="1:17" ht="24" x14ac:dyDescent="0.25">
      <c r="A66" s="3" t="s">
        <v>72</v>
      </c>
      <c r="B66" s="3" t="s">
        <v>286</v>
      </c>
      <c r="C66" s="4" t="s">
        <v>972</v>
      </c>
      <c r="D66" s="4"/>
      <c r="E66" s="4" t="s">
        <v>299</v>
      </c>
      <c r="F66" s="3"/>
      <c r="G66" s="3" t="s">
        <v>290</v>
      </c>
      <c r="H66" s="5">
        <v>0</v>
      </c>
      <c r="I66" s="6" t="s">
        <v>290</v>
      </c>
      <c r="J66" s="6" t="s">
        <v>290</v>
      </c>
      <c r="K66" s="3" t="s">
        <v>436</v>
      </c>
      <c r="L66" s="3" t="s">
        <v>302</v>
      </c>
      <c r="M66" s="7" t="s">
        <v>290</v>
      </c>
      <c r="N66" s="7" t="s">
        <v>290</v>
      </c>
      <c r="O66" s="5"/>
      <c r="P66" s="7" t="s">
        <v>290</v>
      </c>
      <c r="Q66" s="7" t="s">
        <v>323</v>
      </c>
    </row>
    <row r="67" spans="1:17" ht="24" x14ac:dyDescent="0.25">
      <c r="A67" s="3" t="s">
        <v>73</v>
      </c>
      <c r="B67" s="3" t="s">
        <v>286</v>
      </c>
      <c r="C67" s="4" t="s">
        <v>973</v>
      </c>
      <c r="D67" s="4"/>
      <c r="E67" s="4" t="s">
        <v>299</v>
      </c>
      <c r="F67" s="3"/>
      <c r="G67" s="3" t="s">
        <v>290</v>
      </c>
      <c r="H67" s="5">
        <v>0</v>
      </c>
      <c r="I67" s="6" t="s">
        <v>290</v>
      </c>
      <c r="J67" s="6" t="s">
        <v>290</v>
      </c>
      <c r="K67" s="3" t="s">
        <v>436</v>
      </c>
      <c r="L67" s="3" t="s">
        <v>302</v>
      </c>
      <c r="M67" s="7" t="s">
        <v>290</v>
      </c>
      <c r="N67" s="7" t="s">
        <v>290</v>
      </c>
      <c r="O67" s="5"/>
      <c r="P67" s="7" t="s">
        <v>290</v>
      </c>
      <c r="Q67" s="7" t="s">
        <v>323</v>
      </c>
    </row>
    <row r="68" spans="1:17" ht="24" x14ac:dyDescent="0.25">
      <c r="A68" s="3" t="s">
        <v>74</v>
      </c>
      <c r="B68" s="3" t="s">
        <v>286</v>
      </c>
      <c r="C68" s="4" t="s">
        <v>974</v>
      </c>
      <c r="D68" s="4"/>
      <c r="E68" s="4" t="s">
        <v>299</v>
      </c>
      <c r="F68" s="3"/>
      <c r="G68" s="3" t="s">
        <v>290</v>
      </c>
      <c r="H68" s="5">
        <v>0</v>
      </c>
      <c r="I68" s="6" t="s">
        <v>290</v>
      </c>
      <c r="J68" s="6" t="s">
        <v>290</v>
      </c>
      <c r="K68" s="3" t="s">
        <v>437</v>
      </c>
      <c r="L68" s="3" t="s">
        <v>302</v>
      </c>
      <c r="M68" s="7" t="s">
        <v>290</v>
      </c>
      <c r="N68" s="7" t="s">
        <v>290</v>
      </c>
      <c r="O68" s="5"/>
      <c r="P68" s="7" t="s">
        <v>290</v>
      </c>
      <c r="Q68" s="7" t="s">
        <v>323</v>
      </c>
    </row>
    <row r="69" spans="1:17" ht="24" x14ac:dyDescent="0.25">
      <c r="A69" s="3" t="s">
        <v>75</v>
      </c>
      <c r="B69" s="3" t="s">
        <v>286</v>
      </c>
      <c r="C69" s="4" t="s">
        <v>975</v>
      </c>
      <c r="D69" s="4"/>
      <c r="E69" s="4" t="s">
        <v>299</v>
      </c>
      <c r="F69" s="3"/>
      <c r="G69" s="3" t="s">
        <v>418</v>
      </c>
      <c r="H69" s="5">
        <v>652.1</v>
      </c>
      <c r="I69" s="6">
        <v>1</v>
      </c>
      <c r="J69" s="6" t="s">
        <v>290</v>
      </c>
      <c r="K69" s="3" t="s">
        <v>438</v>
      </c>
      <c r="L69" s="3" t="s">
        <v>302</v>
      </c>
      <c r="M69" s="7">
        <v>41701</v>
      </c>
      <c r="N69" s="7">
        <v>41934</v>
      </c>
      <c r="O69" s="5"/>
      <c r="P69" s="7" t="s">
        <v>439</v>
      </c>
      <c r="Q69" s="7" t="s">
        <v>294</v>
      </c>
    </row>
    <row r="70" spans="1:17" ht="24" x14ac:dyDescent="0.25">
      <c r="A70" s="3" t="s">
        <v>76</v>
      </c>
      <c r="B70" s="3" t="s">
        <v>286</v>
      </c>
      <c r="C70" s="4" t="s">
        <v>965</v>
      </c>
      <c r="D70" s="4"/>
      <c r="E70" s="4" t="s">
        <v>299</v>
      </c>
      <c r="F70" s="3">
        <v>4</v>
      </c>
      <c r="G70" s="3" t="s">
        <v>440</v>
      </c>
      <c r="H70" s="5">
        <v>297.85000000000002</v>
      </c>
      <c r="I70" s="6">
        <v>1</v>
      </c>
      <c r="J70" s="6" t="s">
        <v>290</v>
      </c>
      <c r="K70" s="3" t="s">
        <v>1016</v>
      </c>
      <c r="L70" s="3" t="s">
        <v>302</v>
      </c>
      <c r="M70" s="7">
        <v>42468</v>
      </c>
      <c r="N70" s="7">
        <v>42632</v>
      </c>
      <c r="O70" s="5"/>
      <c r="P70" s="7" t="s">
        <v>342</v>
      </c>
      <c r="Q70" s="7" t="s">
        <v>294</v>
      </c>
    </row>
    <row r="71" spans="1:17" ht="24" x14ac:dyDescent="0.25">
      <c r="A71" s="3" t="s">
        <v>77</v>
      </c>
      <c r="B71" s="3" t="s">
        <v>286</v>
      </c>
      <c r="C71" s="4" t="s">
        <v>441</v>
      </c>
      <c r="D71" s="4"/>
      <c r="E71" s="4" t="s">
        <v>299</v>
      </c>
      <c r="F71" s="3"/>
      <c r="G71" s="3" t="s">
        <v>442</v>
      </c>
      <c r="H71" s="5">
        <v>372.46</v>
      </c>
      <c r="I71" s="6">
        <v>1</v>
      </c>
      <c r="J71" s="6" t="s">
        <v>290</v>
      </c>
      <c r="K71" s="3" t="s">
        <v>443</v>
      </c>
      <c r="L71" s="3" t="s">
        <v>302</v>
      </c>
      <c r="M71" s="7">
        <v>43165</v>
      </c>
      <c r="N71" s="7">
        <v>43235</v>
      </c>
      <c r="O71" s="5"/>
      <c r="P71" s="7" t="s">
        <v>342</v>
      </c>
      <c r="Q71" s="7" t="s">
        <v>294</v>
      </c>
    </row>
    <row r="72" spans="1:17" ht="24" x14ac:dyDescent="0.25">
      <c r="A72" s="3" t="s">
        <v>78</v>
      </c>
      <c r="B72" s="3" t="s">
        <v>286</v>
      </c>
      <c r="C72" s="4" t="s">
        <v>444</v>
      </c>
      <c r="D72" s="4"/>
      <c r="E72" s="4" t="s">
        <v>299</v>
      </c>
      <c r="F72" s="3"/>
      <c r="G72" s="3" t="s">
        <v>445</v>
      </c>
      <c r="H72" s="5">
        <v>51.11</v>
      </c>
      <c r="I72" s="6">
        <v>1</v>
      </c>
      <c r="J72" s="6" t="s">
        <v>290</v>
      </c>
      <c r="K72" s="3" t="s">
        <v>1017</v>
      </c>
      <c r="L72" s="3" t="s">
        <v>302</v>
      </c>
      <c r="M72" s="7">
        <v>42599</v>
      </c>
      <c r="N72" s="7">
        <v>42695</v>
      </c>
      <c r="O72" s="5"/>
      <c r="P72" s="7" t="s">
        <v>446</v>
      </c>
      <c r="Q72" s="7" t="s">
        <v>294</v>
      </c>
    </row>
    <row r="73" spans="1:17" ht="24" x14ac:dyDescent="0.25">
      <c r="A73" s="3" t="s">
        <v>79</v>
      </c>
      <c r="B73" s="3" t="s">
        <v>286</v>
      </c>
      <c r="C73" s="4" t="s">
        <v>447</v>
      </c>
      <c r="D73" s="4"/>
      <c r="E73" s="4" t="s">
        <v>299</v>
      </c>
      <c r="F73" s="3"/>
      <c r="G73" s="3" t="s">
        <v>448</v>
      </c>
      <c r="H73" s="5">
        <v>214.32</v>
      </c>
      <c r="I73" s="6">
        <v>1</v>
      </c>
      <c r="J73" s="6" t="s">
        <v>290</v>
      </c>
      <c r="K73" s="3" t="s">
        <v>449</v>
      </c>
      <c r="L73" s="3" t="s">
        <v>302</v>
      </c>
      <c r="M73" s="7">
        <v>42514</v>
      </c>
      <c r="N73" s="7">
        <v>42612</v>
      </c>
      <c r="O73" s="5"/>
      <c r="P73" s="7" t="s">
        <v>450</v>
      </c>
      <c r="Q73" s="7" t="s">
        <v>294</v>
      </c>
    </row>
    <row r="74" spans="1:17" ht="24" x14ac:dyDescent="0.25">
      <c r="A74" s="3" t="s">
        <v>80</v>
      </c>
      <c r="B74" s="3" t="s">
        <v>286</v>
      </c>
      <c r="C74" s="4" t="s">
        <v>451</v>
      </c>
      <c r="D74" s="4"/>
      <c r="E74" s="4" t="s">
        <v>299</v>
      </c>
      <c r="F74" s="3"/>
      <c r="G74" s="3" t="s">
        <v>452</v>
      </c>
      <c r="H74" s="5">
        <v>110.03</v>
      </c>
      <c r="I74" s="6">
        <v>1</v>
      </c>
      <c r="J74" s="6" t="s">
        <v>290</v>
      </c>
      <c r="K74" s="3" t="s">
        <v>1018</v>
      </c>
      <c r="L74" s="3" t="s">
        <v>302</v>
      </c>
      <c r="M74" s="7">
        <v>42493</v>
      </c>
      <c r="N74" s="7">
        <v>42627</v>
      </c>
      <c r="O74" s="5"/>
      <c r="P74" s="7" t="s">
        <v>453</v>
      </c>
      <c r="Q74" s="7" t="s">
        <v>294</v>
      </c>
    </row>
    <row r="75" spans="1:17" ht="24" x14ac:dyDescent="0.25">
      <c r="A75" s="3" t="s">
        <v>81</v>
      </c>
      <c r="B75" s="3" t="s">
        <v>286</v>
      </c>
      <c r="C75" s="4" t="s">
        <v>979</v>
      </c>
      <c r="D75" s="4"/>
      <c r="E75" s="4" t="s">
        <v>299</v>
      </c>
      <c r="F75" s="3">
        <v>4</v>
      </c>
      <c r="G75" s="3" t="s">
        <v>454</v>
      </c>
      <c r="H75" s="5">
        <v>68.19</v>
      </c>
      <c r="I75" s="6">
        <v>1</v>
      </c>
      <c r="J75" s="6" t="s">
        <v>290</v>
      </c>
      <c r="K75" s="3" t="s">
        <v>1019</v>
      </c>
      <c r="L75" s="3" t="s">
        <v>302</v>
      </c>
      <c r="M75" s="7">
        <v>42493</v>
      </c>
      <c r="N75" s="7">
        <v>42626</v>
      </c>
      <c r="O75" s="5"/>
      <c r="P75" s="7" t="s">
        <v>455</v>
      </c>
      <c r="Q75" s="7" t="s">
        <v>294</v>
      </c>
    </row>
    <row r="76" spans="1:17" ht="24" x14ac:dyDescent="0.25">
      <c r="A76" s="3" t="s">
        <v>82</v>
      </c>
      <c r="B76" s="3" t="s">
        <v>286</v>
      </c>
      <c r="C76" s="4" t="s">
        <v>976</v>
      </c>
      <c r="D76" s="4"/>
      <c r="E76" s="4" t="s">
        <v>299</v>
      </c>
      <c r="F76" s="3">
        <v>6</v>
      </c>
      <c r="G76" s="3" t="s">
        <v>456</v>
      </c>
      <c r="H76" s="5">
        <v>3804.6</v>
      </c>
      <c r="I76" s="6">
        <v>1</v>
      </c>
      <c r="J76" s="6" t="s">
        <v>290</v>
      </c>
      <c r="K76" s="3" t="s">
        <v>1020</v>
      </c>
      <c r="L76" s="3" t="s">
        <v>302</v>
      </c>
      <c r="M76" s="7">
        <v>42493</v>
      </c>
      <c r="N76" s="7">
        <v>42622</v>
      </c>
      <c r="O76" s="5"/>
      <c r="P76" s="7" t="s">
        <v>457</v>
      </c>
      <c r="Q76" s="7" t="s">
        <v>294</v>
      </c>
    </row>
    <row r="77" spans="1:17" ht="24" x14ac:dyDescent="0.25">
      <c r="A77" s="3" t="s">
        <v>83</v>
      </c>
      <c r="B77" s="3" t="s">
        <v>286</v>
      </c>
      <c r="C77" s="4" t="s">
        <v>977</v>
      </c>
      <c r="D77" s="4"/>
      <c r="E77" s="4" t="s">
        <v>299</v>
      </c>
      <c r="F77" s="3">
        <v>4</v>
      </c>
      <c r="G77" s="3" t="s">
        <v>290</v>
      </c>
      <c r="H77" s="5">
        <v>755.03</v>
      </c>
      <c r="I77" s="6">
        <v>1</v>
      </c>
      <c r="J77" s="6" t="s">
        <v>290</v>
      </c>
      <c r="K77" s="3" t="s">
        <v>1021</v>
      </c>
      <c r="L77" s="3" t="s">
        <v>302</v>
      </c>
      <c r="M77" s="7" t="s">
        <v>290</v>
      </c>
      <c r="N77" s="7" t="s">
        <v>290</v>
      </c>
      <c r="O77" s="5"/>
      <c r="P77" s="7" t="s">
        <v>290</v>
      </c>
      <c r="Q77" s="7" t="s">
        <v>308</v>
      </c>
    </row>
    <row r="78" spans="1:17" ht="24" x14ac:dyDescent="0.25">
      <c r="A78" s="3" t="s">
        <v>84</v>
      </c>
      <c r="B78" s="3" t="s">
        <v>286</v>
      </c>
      <c r="C78" s="4" t="s">
        <v>458</v>
      </c>
      <c r="D78" s="4"/>
      <c r="E78" s="4" t="s">
        <v>299</v>
      </c>
      <c r="F78" s="3"/>
      <c r="G78" s="3" t="s">
        <v>459</v>
      </c>
      <c r="H78" s="5">
        <v>423.01</v>
      </c>
      <c r="I78" s="6">
        <v>1</v>
      </c>
      <c r="J78" s="6" t="s">
        <v>290</v>
      </c>
      <c r="K78" s="3" t="s">
        <v>460</v>
      </c>
      <c r="L78" s="3" t="s">
        <v>302</v>
      </c>
      <c r="M78" s="7">
        <v>42493</v>
      </c>
      <c r="N78" s="7">
        <v>43171</v>
      </c>
      <c r="O78" s="5"/>
      <c r="P78" s="7" t="s">
        <v>342</v>
      </c>
      <c r="Q78" s="7" t="s">
        <v>308</v>
      </c>
    </row>
    <row r="79" spans="1:17" ht="24" x14ac:dyDescent="0.25">
      <c r="A79" s="3" t="s">
        <v>85</v>
      </c>
      <c r="B79" s="3" t="s">
        <v>286</v>
      </c>
      <c r="C79" s="4" t="s">
        <v>461</v>
      </c>
      <c r="D79" s="4"/>
      <c r="E79" s="4" t="s">
        <v>299</v>
      </c>
      <c r="F79" s="3"/>
      <c r="G79" s="3" t="s">
        <v>462</v>
      </c>
      <c r="H79" s="5">
        <v>6.52</v>
      </c>
      <c r="I79" s="6">
        <v>1</v>
      </c>
      <c r="J79" s="6" t="s">
        <v>290</v>
      </c>
      <c r="K79" s="3" t="s">
        <v>463</v>
      </c>
      <c r="L79" s="3" t="s">
        <v>302</v>
      </c>
      <c r="M79" s="7">
        <v>42493</v>
      </c>
      <c r="N79" s="7">
        <v>42381</v>
      </c>
      <c r="O79" s="5"/>
      <c r="P79" s="7" t="s">
        <v>464</v>
      </c>
      <c r="Q79" s="7" t="s">
        <v>294</v>
      </c>
    </row>
    <row r="80" spans="1:17" ht="24" x14ac:dyDescent="0.25">
      <c r="A80" s="3" t="s">
        <v>86</v>
      </c>
      <c r="B80" s="3" t="s">
        <v>286</v>
      </c>
      <c r="C80" s="4" t="s">
        <v>978</v>
      </c>
      <c r="D80" s="4"/>
      <c r="E80" s="4" t="s">
        <v>299</v>
      </c>
      <c r="F80" s="3">
        <v>2</v>
      </c>
      <c r="G80" s="3" t="s">
        <v>465</v>
      </c>
      <c r="H80" s="5">
        <v>4.63</v>
      </c>
      <c r="I80" s="6">
        <v>1</v>
      </c>
      <c r="J80" s="6" t="s">
        <v>290</v>
      </c>
      <c r="K80" s="3" t="s">
        <v>1022</v>
      </c>
      <c r="L80" s="3" t="s">
        <v>302</v>
      </c>
      <c r="M80" s="7">
        <v>42493</v>
      </c>
      <c r="N80" s="7">
        <v>42480</v>
      </c>
      <c r="O80" s="5"/>
      <c r="P80" s="7" t="s">
        <v>466</v>
      </c>
      <c r="Q80" s="7" t="s">
        <v>294</v>
      </c>
    </row>
    <row r="81" spans="1:17" ht="24" x14ac:dyDescent="0.25">
      <c r="A81" s="3" t="s">
        <v>87</v>
      </c>
      <c r="B81" s="3" t="s">
        <v>286</v>
      </c>
      <c r="C81" s="4" t="s">
        <v>467</v>
      </c>
      <c r="D81" s="4"/>
      <c r="E81" s="4" t="s">
        <v>299</v>
      </c>
      <c r="F81" s="3"/>
      <c r="G81" s="3" t="s">
        <v>468</v>
      </c>
      <c r="H81" s="5">
        <v>7.1</v>
      </c>
      <c r="I81" s="6">
        <v>1</v>
      </c>
      <c r="J81" s="6" t="s">
        <v>290</v>
      </c>
      <c r="K81" s="3" t="s">
        <v>469</v>
      </c>
      <c r="L81" s="3" t="s">
        <v>302</v>
      </c>
      <c r="M81" s="7">
        <v>42493</v>
      </c>
      <c r="N81" s="7">
        <v>42612</v>
      </c>
      <c r="O81" s="5"/>
      <c r="P81" s="7" t="s">
        <v>470</v>
      </c>
      <c r="Q81" s="7" t="s">
        <v>294</v>
      </c>
    </row>
    <row r="82" spans="1:17" ht="24" x14ac:dyDescent="0.25">
      <c r="A82" s="3" t="s">
        <v>88</v>
      </c>
      <c r="B82" s="3" t="s">
        <v>286</v>
      </c>
      <c r="C82" s="4" t="s">
        <v>471</v>
      </c>
      <c r="D82" s="4"/>
      <c r="E82" s="4" t="s">
        <v>299</v>
      </c>
      <c r="F82" s="3"/>
      <c r="G82" s="3" t="s">
        <v>472</v>
      </c>
      <c r="H82" s="5">
        <v>90.98</v>
      </c>
      <c r="I82" s="6">
        <v>1</v>
      </c>
      <c r="J82" s="6" t="s">
        <v>290</v>
      </c>
      <c r="K82" s="3" t="s">
        <v>473</v>
      </c>
      <c r="L82" s="3" t="s">
        <v>302</v>
      </c>
      <c r="M82" s="7">
        <v>42563</v>
      </c>
      <c r="N82" s="7">
        <v>42643</v>
      </c>
      <c r="O82" s="5"/>
      <c r="P82" s="7" t="s">
        <v>474</v>
      </c>
      <c r="Q82" s="7" t="s">
        <v>294</v>
      </c>
    </row>
    <row r="83" spans="1:17" ht="24" x14ac:dyDescent="0.25">
      <c r="A83" s="3" t="s">
        <v>89</v>
      </c>
      <c r="B83" s="3" t="s">
        <v>286</v>
      </c>
      <c r="C83" s="4" t="s">
        <v>475</v>
      </c>
      <c r="D83" s="4"/>
      <c r="E83" s="4" t="s">
        <v>476</v>
      </c>
      <c r="F83" s="3"/>
      <c r="G83" s="3" t="s">
        <v>290</v>
      </c>
      <c r="H83" s="5">
        <v>0</v>
      </c>
      <c r="I83" s="6" t="s">
        <v>290</v>
      </c>
      <c r="J83" s="6" t="s">
        <v>290</v>
      </c>
      <c r="K83" s="3" t="s">
        <v>477</v>
      </c>
      <c r="L83" s="3" t="s">
        <v>322</v>
      </c>
      <c r="M83" s="7" t="s">
        <v>290</v>
      </c>
      <c r="N83" s="7" t="s">
        <v>290</v>
      </c>
      <c r="O83" s="5"/>
      <c r="P83" s="7" t="s">
        <v>290</v>
      </c>
      <c r="Q83" s="7" t="s">
        <v>323</v>
      </c>
    </row>
    <row r="84" spans="1:17" ht="24" x14ac:dyDescent="0.25">
      <c r="A84" s="3" t="s">
        <v>90</v>
      </c>
      <c r="B84" s="3" t="s">
        <v>286</v>
      </c>
      <c r="C84" s="4" t="s">
        <v>478</v>
      </c>
      <c r="D84" s="4"/>
      <c r="E84" s="4" t="s">
        <v>299</v>
      </c>
      <c r="F84" s="3"/>
      <c r="G84" s="3" t="s">
        <v>479</v>
      </c>
      <c r="H84" s="5">
        <v>182.56</v>
      </c>
      <c r="I84" s="6">
        <v>1</v>
      </c>
      <c r="J84" s="6" t="s">
        <v>290</v>
      </c>
      <c r="K84" s="3" t="s">
        <v>480</v>
      </c>
      <c r="L84" s="3" t="s">
        <v>302</v>
      </c>
      <c r="M84" s="7">
        <v>42773</v>
      </c>
      <c r="N84" s="7">
        <v>42937</v>
      </c>
      <c r="O84" s="5"/>
      <c r="P84" s="7" t="s">
        <v>466</v>
      </c>
      <c r="Q84" s="7" t="s">
        <v>294</v>
      </c>
    </row>
    <row r="85" spans="1:17" ht="24" x14ac:dyDescent="0.25">
      <c r="A85" s="3" t="s">
        <v>91</v>
      </c>
      <c r="B85" s="3" t="s">
        <v>286</v>
      </c>
      <c r="C85" s="4" t="s">
        <v>481</v>
      </c>
      <c r="D85" s="4"/>
      <c r="E85" s="4" t="s">
        <v>299</v>
      </c>
      <c r="F85" s="3"/>
      <c r="G85" s="3" t="s">
        <v>290</v>
      </c>
      <c r="H85" s="5">
        <v>68.97</v>
      </c>
      <c r="I85" s="6">
        <v>1</v>
      </c>
      <c r="J85" s="6" t="s">
        <v>290</v>
      </c>
      <c r="K85" s="3" t="s">
        <v>482</v>
      </c>
      <c r="L85" s="3" t="s">
        <v>302</v>
      </c>
      <c r="M85" s="7" t="s">
        <v>290</v>
      </c>
      <c r="N85" s="7" t="s">
        <v>290</v>
      </c>
      <c r="O85" s="5"/>
      <c r="P85" s="7" t="s">
        <v>290</v>
      </c>
      <c r="Q85" s="7" t="s">
        <v>348</v>
      </c>
    </row>
    <row r="86" spans="1:17" ht="24" x14ac:dyDescent="0.25">
      <c r="A86" s="3" t="s">
        <v>92</v>
      </c>
      <c r="B86" s="3" t="s">
        <v>286</v>
      </c>
      <c r="C86" s="4" t="s">
        <v>980</v>
      </c>
      <c r="D86" s="4"/>
      <c r="E86" s="4" t="s">
        <v>299</v>
      </c>
      <c r="F86" s="3"/>
      <c r="G86" s="3" t="s">
        <v>483</v>
      </c>
      <c r="H86" s="5">
        <v>0</v>
      </c>
      <c r="I86" s="6" t="s">
        <v>290</v>
      </c>
      <c r="J86" s="6" t="s">
        <v>290</v>
      </c>
      <c r="K86" s="3" t="s">
        <v>484</v>
      </c>
      <c r="L86" s="3" t="s">
        <v>302</v>
      </c>
      <c r="M86" s="7">
        <v>42581</v>
      </c>
      <c r="N86" s="7">
        <v>42718</v>
      </c>
      <c r="O86" s="5"/>
      <c r="P86" s="7" t="s">
        <v>342</v>
      </c>
      <c r="Q86" s="7" t="s">
        <v>294</v>
      </c>
    </row>
    <row r="87" spans="1:17" ht="24" x14ac:dyDescent="0.25">
      <c r="A87" s="3" t="s">
        <v>93</v>
      </c>
      <c r="B87" s="3" t="s">
        <v>286</v>
      </c>
      <c r="C87" s="4" t="s">
        <v>485</v>
      </c>
      <c r="D87" s="4"/>
      <c r="E87" s="4" t="s">
        <v>299</v>
      </c>
      <c r="F87" s="3"/>
      <c r="G87" s="3" t="s">
        <v>486</v>
      </c>
      <c r="H87" s="5">
        <v>99.77</v>
      </c>
      <c r="I87" s="6">
        <v>1</v>
      </c>
      <c r="J87" s="6" t="s">
        <v>290</v>
      </c>
      <c r="K87" s="3" t="s">
        <v>487</v>
      </c>
      <c r="L87" s="3" t="s">
        <v>302</v>
      </c>
      <c r="M87" s="7">
        <v>43448</v>
      </c>
      <c r="N87" s="7" t="s">
        <v>290</v>
      </c>
      <c r="O87" s="5"/>
      <c r="P87" s="7" t="s">
        <v>290</v>
      </c>
      <c r="Q87" s="7" t="s">
        <v>335</v>
      </c>
    </row>
    <row r="88" spans="1:17" ht="24" x14ac:dyDescent="0.25">
      <c r="A88" s="3" t="s">
        <v>94</v>
      </c>
      <c r="B88" s="3" t="s">
        <v>286</v>
      </c>
      <c r="C88" s="4" t="s">
        <v>981</v>
      </c>
      <c r="D88" s="4"/>
      <c r="E88" s="4" t="s">
        <v>299</v>
      </c>
      <c r="F88" s="3"/>
      <c r="G88" s="3" t="s">
        <v>488</v>
      </c>
      <c r="H88" s="5">
        <v>7.95</v>
      </c>
      <c r="I88" s="6">
        <v>1</v>
      </c>
      <c r="J88" s="6" t="s">
        <v>290</v>
      </c>
      <c r="K88" s="3" t="s">
        <v>489</v>
      </c>
      <c r="L88" s="3" t="s">
        <v>302</v>
      </c>
      <c r="M88" s="7">
        <v>43190</v>
      </c>
      <c r="N88" s="7">
        <v>43290</v>
      </c>
      <c r="O88" s="5"/>
      <c r="P88" s="7" t="s">
        <v>342</v>
      </c>
      <c r="Q88" s="7" t="s">
        <v>294</v>
      </c>
    </row>
    <row r="89" spans="1:17" ht="24" x14ac:dyDescent="0.25">
      <c r="A89" s="3" t="s">
        <v>95</v>
      </c>
      <c r="B89" s="3" t="s">
        <v>286</v>
      </c>
      <c r="C89" s="4" t="s">
        <v>982</v>
      </c>
      <c r="D89" s="4"/>
      <c r="E89" s="4" t="s">
        <v>299</v>
      </c>
      <c r="F89" s="3"/>
      <c r="G89" s="3" t="s">
        <v>290</v>
      </c>
      <c r="H89" s="5">
        <v>937.08</v>
      </c>
      <c r="I89" s="6">
        <v>1</v>
      </c>
      <c r="J89" s="6" t="s">
        <v>290</v>
      </c>
      <c r="K89" s="3" t="s">
        <v>490</v>
      </c>
      <c r="L89" s="3" t="s">
        <v>302</v>
      </c>
      <c r="M89" s="7" t="s">
        <v>290</v>
      </c>
      <c r="N89" s="7" t="s">
        <v>290</v>
      </c>
      <c r="O89" s="5"/>
      <c r="P89" s="7" t="s">
        <v>420</v>
      </c>
      <c r="Q89" s="7" t="s">
        <v>348</v>
      </c>
    </row>
    <row r="90" spans="1:17" ht="24" x14ac:dyDescent="0.25">
      <c r="A90" s="3" t="s">
        <v>96</v>
      </c>
      <c r="B90" s="3" t="s">
        <v>286</v>
      </c>
      <c r="C90" s="4" t="s">
        <v>983</v>
      </c>
      <c r="D90" s="4"/>
      <c r="E90" s="4" t="s">
        <v>299</v>
      </c>
      <c r="F90" s="3"/>
      <c r="G90" s="3" t="s">
        <v>290</v>
      </c>
      <c r="H90" s="5">
        <v>137.94999999999999</v>
      </c>
      <c r="I90" s="6">
        <v>1</v>
      </c>
      <c r="J90" s="6" t="s">
        <v>290</v>
      </c>
      <c r="K90" s="3" t="s">
        <v>1023</v>
      </c>
      <c r="L90" s="3" t="s">
        <v>302</v>
      </c>
      <c r="M90" s="7" t="s">
        <v>290</v>
      </c>
      <c r="N90" s="7" t="s">
        <v>290</v>
      </c>
      <c r="O90" s="5"/>
      <c r="P90" s="7" t="s">
        <v>290</v>
      </c>
      <c r="Q90" s="7" t="s">
        <v>348</v>
      </c>
    </row>
    <row r="91" spans="1:17" ht="36" x14ac:dyDescent="0.25">
      <c r="A91" s="3" t="s">
        <v>97</v>
      </c>
      <c r="B91" s="3" t="s">
        <v>286</v>
      </c>
      <c r="C91" s="4" t="s">
        <v>491</v>
      </c>
      <c r="D91" s="4"/>
      <c r="E91" s="4" t="s">
        <v>299</v>
      </c>
      <c r="F91" s="3"/>
      <c r="G91" s="3" t="s">
        <v>492</v>
      </c>
      <c r="H91" s="5">
        <v>490.67</v>
      </c>
      <c r="I91" s="6">
        <v>1</v>
      </c>
      <c r="J91" s="6" t="s">
        <v>290</v>
      </c>
      <c r="K91" s="3" t="s">
        <v>493</v>
      </c>
      <c r="L91" s="3" t="s">
        <v>302</v>
      </c>
      <c r="M91" s="7" t="s">
        <v>420</v>
      </c>
      <c r="N91" s="7" t="s">
        <v>494</v>
      </c>
      <c r="O91" s="5"/>
      <c r="P91" s="7" t="s">
        <v>342</v>
      </c>
      <c r="Q91" s="7" t="s">
        <v>294</v>
      </c>
    </row>
    <row r="92" spans="1:17" ht="24" x14ac:dyDescent="0.25">
      <c r="A92" s="3" t="s">
        <v>98</v>
      </c>
      <c r="B92" s="3" t="s">
        <v>286</v>
      </c>
      <c r="C92" s="4" t="s">
        <v>495</v>
      </c>
      <c r="D92" s="4"/>
      <c r="E92" s="4" t="s">
        <v>299</v>
      </c>
      <c r="F92" s="3"/>
      <c r="G92" s="3" t="s">
        <v>496</v>
      </c>
      <c r="H92" s="5">
        <v>269.86</v>
      </c>
      <c r="I92" s="6">
        <v>1</v>
      </c>
      <c r="J92" s="6" t="s">
        <v>290</v>
      </c>
      <c r="K92" s="3" t="s">
        <v>497</v>
      </c>
      <c r="L92" s="3" t="s">
        <v>302</v>
      </c>
      <c r="M92" s="7">
        <v>42515</v>
      </c>
      <c r="N92" s="7">
        <v>42755</v>
      </c>
      <c r="O92" s="5"/>
      <c r="P92" s="7" t="s">
        <v>342</v>
      </c>
      <c r="Q92" s="7" t="s">
        <v>294</v>
      </c>
    </row>
    <row r="93" spans="1:17" ht="24" x14ac:dyDescent="0.25">
      <c r="A93" s="3" t="s">
        <v>99</v>
      </c>
      <c r="B93" s="3" t="s">
        <v>286</v>
      </c>
      <c r="C93" s="4" t="s">
        <v>984</v>
      </c>
      <c r="D93" s="4"/>
      <c r="E93" s="4" t="s">
        <v>299</v>
      </c>
      <c r="F93" s="3">
        <v>2</v>
      </c>
      <c r="G93" s="3" t="s">
        <v>496</v>
      </c>
      <c r="H93" s="5">
        <v>97.6</v>
      </c>
      <c r="I93" s="6">
        <v>1</v>
      </c>
      <c r="J93" s="6" t="s">
        <v>290</v>
      </c>
      <c r="K93" s="3" t="s">
        <v>498</v>
      </c>
      <c r="L93" s="3" t="s">
        <v>302</v>
      </c>
      <c r="M93" s="7">
        <v>42515</v>
      </c>
      <c r="N93" s="7">
        <v>42727</v>
      </c>
      <c r="O93" s="5"/>
      <c r="P93" s="7" t="s">
        <v>342</v>
      </c>
      <c r="Q93" s="7" t="s">
        <v>308</v>
      </c>
    </row>
    <row r="94" spans="1:17" ht="24" x14ac:dyDescent="0.25">
      <c r="A94" s="3" t="s">
        <v>100</v>
      </c>
      <c r="B94" s="3" t="s">
        <v>286</v>
      </c>
      <c r="C94" s="4" t="s">
        <v>499</v>
      </c>
      <c r="D94" s="4"/>
      <c r="E94" s="4" t="s">
        <v>299</v>
      </c>
      <c r="F94" s="3"/>
      <c r="G94" s="3" t="s">
        <v>500</v>
      </c>
      <c r="H94" s="5">
        <v>115.66</v>
      </c>
      <c r="I94" s="6">
        <v>1</v>
      </c>
      <c r="J94" s="6" t="s">
        <v>290</v>
      </c>
      <c r="K94" s="3" t="s">
        <v>501</v>
      </c>
      <c r="L94" s="3" t="s">
        <v>302</v>
      </c>
      <c r="M94" s="7">
        <v>42756</v>
      </c>
      <c r="N94" s="7">
        <v>42857</v>
      </c>
      <c r="O94" s="5"/>
      <c r="P94" s="7" t="s">
        <v>342</v>
      </c>
      <c r="Q94" s="7" t="s">
        <v>308</v>
      </c>
    </row>
    <row r="95" spans="1:17" ht="24" x14ac:dyDescent="0.25">
      <c r="A95" s="3" t="s">
        <v>101</v>
      </c>
      <c r="B95" s="3" t="s">
        <v>360</v>
      </c>
      <c r="C95" s="4" t="s">
        <v>502</v>
      </c>
      <c r="D95" s="4"/>
      <c r="E95" s="4" t="s">
        <v>299</v>
      </c>
      <c r="F95" s="3"/>
      <c r="G95" s="3" t="s">
        <v>503</v>
      </c>
      <c r="H95" s="5">
        <v>114.74</v>
      </c>
      <c r="I95" s="6">
        <v>1</v>
      </c>
      <c r="J95" s="6" t="s">
        <v>290</v>
      </c>
      <c r="K95" s="3" t="s">
        <v>504</v>
      </c>
      <c r="L95" s="3" t="s">
        <v>302</v>
      </c>
      <c r="M95" s="7">
        <v>42615</v>
      </c>
      <c r="N95" s="7">
        <v>42730</v>
      </c>
      <c r="O95" s="5"/>
      <c r="P95" s="7" t="s">
        <v>505</v>
      </c>
      <c r="Q95" s="7" t="s">
        <v>294</v>
      </c>
    </row>
    <row r="96" spans="1:17" ht="36" x14ac:dyDescent="0.25">
      <c r="A96" s="3" t="s">
        <v>102</v>
      </c>
      <c r="B96" s="3" t="s">
        <v>356</v>
      </c>
      <c r="C96" s="4" t="s">
        <v>506</v>
      </c>
      <c r="D96" s="4"/>
      <c r="E96" s="4" t="s">
        <v>683</v>
      </c>
      <c r="F96" s="3"/>
      <c r="G96" s="3"/>
      <c r="H96" s="5">
        <v>0</v>
      </c>
      <c r="I96" s="6"/>
      <c r="J96" s="6" t="s">
        <v>290</v>
      </c>
      <c r="K96" s="3" t="s">
        <v>508</v>
      </c>
      <c r="L96" s="3" t="s">
        <v>322</v>
      </c>
      <c r="M96" s="7"/>
      <c r="N96" s="7" t="s">
        <v>290</v>
      </c>
      <c r="O96" s="5"/>
      <c r="P96" s="7" t="s">
        <v>290</v>
      </c>
      <c r="Q96" s="3" t="s">
        <v>323</v>
      </c>
    </row>
    <row r="97" spans="1:17" ht="24" x14ac:dyDescent="0.25">
      <c r="A97" s="3" t="s">
        <v>103</v>
      </c>
      <c r="B97" s="3" t="s">
        <v>286</v>
      </c>
      <c r="C97" s="4" t="s">
        <v>509</v>
      </c>
      <c r="D97" s="4"/>
      <c r="E97" s="4" t="s">
        <v>288</v>
      </c>
      <c r="F97" s="3"/>
      <c r="G97" s="3" t="s">
        <v>290</v>
      </c>
      <c r="H97" s="5">
        <v>49.53</v>
      </c>
      <c r="I97" s="6">
        <v>1</v>
      </c>
      <c r="J97" s="6" t="s">
        <v>290</v>
      </c>
      <c r="K97" s="3" t="s">
        <v>510</v>
      </c>
      <c r="L97" s="3" t="s">
        <v>322</v>
      </c>
      <c r="M97" s="7" t="s">
        <v>290</v>
      </c>
      <c r="N97" s="7" t="s">
        <v>290</v>
      </c>
      <c r="O97" s="5"/>
      <c r="P97" s="7" t="s">
        <v>290</v>
      </c>
      <c r="Q97" s="7" t="s">
        <v>348</v>
      </c>
    </row>
    <row r="98" spans="1:17" ht="36" x14ac:dyDescent="0.25">
      <c r="A98" s="3" t="s">
        <v>104</v>
      </c>
      <c r="B98" s="3" t="s">
        <v>286</v>
      </c>
      <c r="C98" s="4" t="s">
        <v>985</v>
      </c>
      <c r="D98" s="4"/>
      <c r="E98" s="4" t="s">
        <v>299</v>
      </c>
      <c r="F98" s="3">
        <v>2</v>
      </c>
      <c r="G98" s="3" t="s">
        <v>511</v>
      </c>
      <c r="H98" s="5">
        <v>213.55</v>
      </c>
      <c r="I98" s="6">
        <v>1</v>
      </c>
      <c r="J98" s="6" t="s">
        <v>290</v>
      </c>
      <c r="K98" s="3" t="s">
        <v>1010</v>
      </c>
      <c r="L98" s="3" t="s">
        <v>302</v>
      </c>
      <c r="M98" s="7">
        <v>42871</v>
      </c>
      <c r="N98" s="7">
        <v>42948</v>
      </c>
      <c r="O98" s="5"/>
      <c r="P98" s="7" t="s">
        <v>466</v>
      </c>
      <c r="Q98" s="7" t="s">
        <v>294</v>
      </c>
    </row>
    <row r="99" spans="1:17" ht="36" x14ac:dyDescent="0.25">
      <c r="A99" s="3" t="s">
        <v>105</v>
      </c>
      <c r="B99" s="3" t="s">
        <v>286</v>
      </c>
      <c r="C99" s="4" t="s">
        <v>986</v>
      </c>
      <c r="D99" s="4"/>
      <c r="E99" s="4" t="s">
        <v>367</v>
      </c>
      <c r="F99" s="3"/>
      <c r="G99" s="3" t="s">
        <v>512</v>
      </c>
      <c r="H99" s="5">
        <v>23025.4</v>
      </c>
      <c r="I99" s="6">
        <v>1</v>
      </c>
      <c r="J99" s="6" t="s">
        <v>290</v>
      </c>
      <c r="K99" s="3" t="s">
        <v>513</v>
      </c>
      <c r="L99" s="3" t="s">
        <v>292</v>
      </c>
      <c r="M99" s="7">
        <v>42984</v>
      </c>
      <c r="N99" s="7">
        <v>43123</v>
      </c>
      <c r="O99" s="5"/>
      <c r="P99" s="7" t="s">
        <v>514</v>
      </c>
      <c r="Q99" s="7" t="s">
        <v>308</v>
      </c>
    </row>
    <row r="100" spans="1:17" ht="24" x14ac:dyDescent="0.25">
      <c r="A100" s="3" t="s">
        <v>106</v>
      </c>
      <c r="B100" s="3" t="s">
        <v>286</v>
      </c>
      <c r="C100" s="4" t="s">
        <v>987</v>
      </c>
      <c r="D100" s="4"/>
      <c r="E100" s="4" t="s">
        <v>299</v>
      </c>
      <c r="F100" s="3"/>
      <c r="G100" s="3" t="s">
        <v>515</v>
      </c>
      <c r="H100" s="5">
        <v>1387.05</v>
      </c>
      <c r="I100" s="6">
        <v>1</v>
      </c>
      <c r="J100" s="6" t="s">
        <v>290</v>
      </c>
      <c r="K100" s="3" t="s">
        <v>516</v>
      </c>
      <c r="L100" s="3" t="s">
        <v>302</v>
      </c>
      <c r="M100" s="7">
        <v>43071</v>
      </c>
      <c r="N100" s="7">
        <v>43136</v>
      </c>
      <c r="O100" s="5"/>
      <c r="P100" s="7" t="s">
        <v>342</v>
      </c>
      <c r="Q100" s="7" t="s">
        <v>294</v>
      </c>
    </row>
    <row r="101" spans="1:17" ht="24" x14ac:dyDescent="0.25">
      <c r="A101" s="3" t="s">
        <v>107</v>
      </c>
      <c r="B101" s="3" t="s">
        <v>286</v>
      </c>
      <c r="C101" s="4" t="s">
        <v>988</v>
      </c>
      <c r="D101" s="4"/>
      <c r="E101" s="4" t="s">
        <v>299</v>
      </c>
      <c r="F101" s="3"/>
      <c r="G101" s="3" t="s">
        <v>517</v>
      </c>
      <c r="H101" s="5">
        <v>2800.03</v>
      </c>
      <c r="I101" s="6">
        <v>1</v>
      </c>
      <c r="J101" s="6" t="s">
        <v>290</v>
      </c>
      <c r="K101" s="3" t="s">
        <v>518</v>
      </c>
      <c r="L101" s="3" t="s">
        <v>302</v>
      </c>
      <c r="M101" s="7">
        <v>42978</v>
      </c>
      <c r="N101" s="7">
        <v>43136</v>
      </c>
      <c r="O101" s="5"/>
      <c r="P101" s="7" t="s">
        <v>342</v>
      </c>
      <c r="Q101" s="7" t="s">
        <v>308</v>
      </c>
    </row>
    <row r="102" spans="1:17" ht="24" x14ac:dyDescent="0.25">
      <c r="A102" s="3" t="s">
        <v>108</v>
      </c>
      <c r="B102" s="3" t="s">
        <v>286</v>
      </c>
      <c r="C102" s="4" t="s">
        <v>989</v>
      </c>
      <c r="D102" s="4"/>
      <c r="E102" s="4" t="s">
        <v>299</v>
      </c>
      <c r="F102" s="3">
        <v>2</v>
      </c>
      <c r="G102" s="3" t="s">
        <v>519</v>
      </c>
      <c r="H102" s="5">
        <v>66.2</v>
      </c>
      <c r="I102" s="6">
        <v>1</v>
      </c>
      <c r="J102" s="6" t="s">
        <v>290</v>
      </c>
      <c r="K102" s="3" t="s">
        <v>1024</v>
      </c>
      <c r="L102" s="3" t="s">
        <v>302</v>
      </c>
      <c r="M102" s="7">
        <v>43225</v>
      </c>
      <c r="N102" s="7">
        <v>43362</v>
      </c>
      <c r="O102" s="5"/>
      <c r="P102" s="7" t="s">
        <v>342</v>
      </c>
      <c r="Q102" s="7" t="s">
        <v>308</v>
      </c>
    </row>
    <row r="103" spans="1:17" ht="24" x14ac:dyDescent="0.25">
      <c r="A103" s="3" t="s">
        <v>109</v>
      </c>
      <c r="B103" s="3" t="s">
        <v>286</v>
      </c>
      <c r="C103" s="4" t="s">
        <v>990</v>
      </c>
      <c r="D103" s="4"/>
      <c r="E103" s="4" t="s">
        <v>299</v>
      </c>
      <c r="F103" s="3"/>
      <c r="G103" s="3" t="s">
        <v>520</v>
      </c>
      <c r="H103" s="5">
        <v>1453.67</v>
      </c>
      <c r="I103" s="6">
        <v>1</v>
      </c>
      <c r="J103" s="6" t="s">
        <v>290</v>
      </c>
      <c r="K103" s="3" t="s">
        <v>521</v>
      </c>
      <c r="L103" s="3" t="s">
        <v>302</v>
      </c>
      <c r="M103" s="7">
        <v>43551</v>
      </c>
      <c r="N103" s="7" t="s">
        <v>290</v>
      </c>
      <c r="O103" s="5"/>
      <c r="P103" s="7" t="s">
        <v>290</v>
      </c>
      <c r="Q103" s="7" t="s">
        <v>335</v>
      </c>
    </row>
    <row r="104" spans="1:17" ht="24" x14ac:dyDescent="0.25">
      <c r="A104" s="3" t="s">
        <v>110</v>
      </c>
      <c r="B104" s="3" t="s">
        <v>286</v>
      </c>
      <c r="C104" s="4" t="s">
        <v>991</v>
      </c>
      <c r="D104" s="4"/>
      <c r="E104" s="4" t="s">
        <v>299</v>
      </c>
      <c r="F104" s="3"/>
      <c r="G104" s="3" t="s">
        <v>522</v>
      </c>
      <c r="H104" s="5">
        <v>1005.62</v>
      </c>
      <c r="I104" s="6">
        <v>1</v>
      </c>
      <c r="J104" s="6" t="s">
        <v>290</v>
      </c>
      <c r="K104" s="3" t="s">
        <v>523</v>
      </c>
      <c r="L104" s="3" t="s">
        <v>302</v>
      </c>
      <c r="M104" s="7">
        <v>43372</v>
      </c>
      <c r="N104" s="7">
        <v>43522</v>
      </c>
      <c r="O104" s="5"/>
      <c r="P104" s="7" t="s">
        <v>342</v>
      </c>
      <c r="Q104" s="7" t="s">
        <v>308</v>
      </c>
    </row>
    <row r="105" spans="1:17" ht="24" x14ac:dyDescent="0.25">
      <c r="A105" s="3" t="s">
        <v>111</v>
      </c>
      <c r="B105" s="3" t="s">
        <v>286</v>
      </c>
      <c r="C105" s="4" t="s">
        <v>524</v>
      </c>
      <c r="D105" s="4"/>
      <c r="E105" s="4" t="s">
        <v>299</v>
      </c>
      <c r="F105" s="3"/>
      <c r="G105" s="3" t="s">
        <v>525</v>
      </c>
      <c r="H105" s="5">
        <v>438.54</v>
      </c>
      <c r="I105" s="6">
        <v>1</v>
      </c>
      <c r="J105" s="6" t="s">
        <v>290</v>
      </c>
      <c r="K105" s="3" t="s">
        <v>526</v>
      </c>
      <c r="L105" s="3" t="s">
        <v>302</v>
      </c>
      <c r="M105" s="7">
        <v>43008</v>
      </c>
      <c r="N105" s="7">
        <v>43075</v>
      </c>
      <c r="O105" s="5"/>
      <c r="P105" s="7" t="s">
        <v>342</v>
      </c>
      <c r="Q105" s="7" t="s">
        <v>294</v>
      </c>
    </row>
    <row r="106" spans="1:17" ht="24" x14ac:dyDescent="0.25">
      <c r="A106" s="3" t="s">
        <v>112</v>
      </c>
      <c r="B106" s="3" t="s">
        <v>360</v>
      </c>
      <c r="C106" s="4" t="s">
        <v>992</v>
      </c>
      <c r="D106" s="4"/>
      <c r="E106" s="4" t="s">
        <v>299</v>
      </c>
      <c r="F106" s="3">
        <v>6</v>
      </c>
      <c r="G106" s="3" t="s">
        <v>527</v>
      </c>
      <c r="H106" s="5">
        <v>514.65</v>
      </c>
      <c r="I106" s="6">
        <v>1</v>
      </c>
      <c r="J106" s="6" t="s">
        <v>290</v>
      </c>
      <c r="K106" s="3" t="s">
        <v>1025</v>
      </c>
      <c r="L106" s="3" t="s">
        <v>302</v>
      </c>
      <c r="M106" s="7">
        <v>43082</v>
      </c>
      <c r="N106" s="7">
        <v>43455</v>
      </c>
      <c r="O106" s="5"/>
      <c r="P106" s="7" t="s">
        <v>466</v>
      </c>
      <c r="Q106" s="7" t="s">
        <v>308</v>
      </c>
    </row>
    <row r="107" spans="1:17" ht="24" x14ac:dyDescent="0.25">
      <c r="A107" s="3" t="s">
        <v>113</v>
      </c>
      <c r="B107" s="3" t="s">
        <v>286</v>
      </c>
      <c r="C107" s="4" t="s">
        <v>528</v>
      </c>
      <c r="D107" s="4"/>
      <c r="E107" s="4" t="s">
        <v>476</v>
      </c>
      <c r="F107" s="3"/>
      <c r="G107" s="3" t="s">
        <v>529</v>
      </c>
      <c r="H107" s="5">
        <v>41.34</v>
      </c>
      <c r="I107" s="6">
        <v>1</v>
      </c>
      <c r="J107" s="6" t="s">
        <v>290</v>
      </c>
      <c r="K107" s="3" t="s">
        <v>1021</v>
      </c>
      <c r="L107" s="3" t="s">
        <v>322</v>
      </c>
      <c r="M107" s="7">
        <v>42824</v>
      </c>
      <c r="N107" s="7">
        <v>43332</v>
      </c>
      <c r="O107" s="5"/>
      <c r="P107" s="7" t="s">
        <v>342</v>
      </c>
      <c r="Q107" s="7" t="s">
        <v>308</v>
      </c>
    </row>
    <row r="108" spans="1:17" ht="24" x14ac:dyDescent="0.25">
      <c r="A108" s="3" t="s">
        <v>114</v>
      </c>
      <c r="B108" s="3" t="s">
        <v>286</v>
      </c>
      <c r="C108" s="4" t="s">
        <v>530</v>
      </c>
      <c r="D108" s="4"/>
      <c r="E108" s="4" t="s">
        <v>531</v>
      </c>
      <c r="F108" s="3"/>
      <c r="G108" s="3" t="s">
        <v>290</v>
      </c>
      <c r="H108" s="5">
        <v>17.48</v>
      </c>
      <c r="I108" s="6">
        <v>1</v>
      </c>
      <c r="J108" s="6" t="s">
        <v>290</v>
      </c>
      <c r="K108" s="3" t="s">
        <v>1016</v>
      </c>
      <c r="L108" s="3" t="s">
        <v>292</v>
      </c>
      <c r="M108" s="7">
        <v>42940</v>
      </c>
      <c r="N108" s="7">
        <v>43206</v>
      </c>
      <c r="O108" s="5"/>
      <c r="P108" s="7" t="s">
        <v>466</v>
      </c>
      <c r="Q108" s="7" t="s">
        <v>294</v>
      </c>
    </row>
    <row r="109" spans="1:17" ht="24" x14ac:dyDescent="0.25">
      <c r="A109" s="3" t="s">
        <v>115</v>
      </c>
      <c r="B109" s="3" t="s">
        <v>286</v>
      </c>
      <c r="C109" s="4" t="s">
        <v>532</v>
      </c>
      <c r="D109" s="4"/>
      <c r="E109" s="4" t="s">
        <v>299</v>
      </c>
      <c r="F109" s="3"/>
      <c r="G109" s="3" t="s">
        <v>533</v>
      </c>
      <c r="H109" s="5">
        <v>359.74</v>
      </c>
      <c r="I109" s="6">
        <v>1</v>
      </c>
      <c r="J109" s="6" t="s">
        <v>290</v>
      </c>
      <c r="K109" s="3" t="s">
        <v>534</v>
      </c>
      <c r="L109" s="3" t="s">
        <v>302</v>
      </c>
      <c r="M109" s="7">
        <v>42651</v>
      </c>
      <c r="N109" s="7">
        <v>42832</v>
      </c>
      <c r="O109" s="5"/>
      <c r="P109" s="7" t="s">
        <v>342</v>
      </c>
      <c r="Q109" s="7" t="s">
        <v>294</v>
      </c>
    </row>
    <row r="110" spans="1:17" ht="36" x14ac:dyDescent="0.25">
      <c r="A110" s="3" t="s">
        <v>116</v>
      </c>
      <c r="B110" s="3" t="s">
        <v>286</v>
      </c>
      <c r="C110" s="4" t="s">
        <v>535</v>
      </c>
      <c r="D110" s="4"/>
      <c r="E110" s="4" t="s">
        <v>299</v>
      </c>
      <c r="F110" s="3">
        <v>2</v>
      </c>
      <c r="G110" s="3" t="s">
        <v>536</v>
      </c>
      <c r="H110" s="5">
        <v>167.06</v>
      </c>
      <c r="I110" s="6">
        <v>1</v>
      </c>
      <c r="J110" s="6" t="s">
        <v>290</v>
      </c>
      <c r="K110" s="3" t="s">
        <v>537</v>
      </c>
      <c r="L110" s="3" t="s">
        <v>302</v>
      </c>
      <c r="M110" s="7">
        <v>43441</v>
      </c>
      <c r="N110" s="7">
        <v>43511</v>
      </c>
      <c r="O110" s="5"/>
      <c r="P110" s="7" t="s">
        <v>342</v>
      </c>
      <c r="Q110" s="7" t="s">
        <v>308</v>
      </c>
    </row>
    <row r="111" spans="1:17" ht="24" x14ac:dyDescent="0.25">
      <c r="A111" s="3" t="s">
        <v>117</v>
      </c>
      <c r="B111" s="3" t="s">
        <v>286</v>
      </c>
      <c r="C111" s="4" t="s">
        <v>538</v>
      </c>
      <c r="D111" s="4"/>
      <c r="E111" s="4" t="s">
        <v>299</v>
      </c>
      <c r="F111" s="3"/>
      <c r="G111" s="3" t="s">
        <v>290</v>
      </c>
      <c r="H111" s="5">
        <v>550.01</v>
      </c>
      <c r="I111" s="6">
        <v>1</v>
      </c>
      <c r="J111" s="6" t="s">
        <v>290</v>
      </c>
      <c r="K111" s="3" t="s">
        <v>539</v>
      </c>
      <c r="L111" s="3" t="s">
        <v>302</v>
      </c>
      <c r="M111" s="7" t="s">
        <v>290</v>
      </c>
      <c r="N111" s="7" t="s">
        <v>290</v>
      </c>
      <c r="O111" s="5"/>
      <c r="P111" s="7" t="s">
        <v>290</v>
      </c>
      <c r="Q111" s="7" t="s">
        <v>348</v>
      </c>
    </row>
    <row r="112" spans="1:17" ht="24" x14ac:dyDescent="0.25">
      <c r="A112" s="3" t="s">
        <v>118</v>
      </c>
      <c r="B112" s="3" t="s">
        <v>286</v>
      </c>
      <c r="C112" s="4" t="s">
        <v>540</v>
      </c>
      <c r="D112" s="4"/>
      <c r="E112" s="4" t="s">
        <v>299</v>
      </c>
      <c r="F112" s="3"/>
      <c r="G112" s="3" t="s">
        <v>290</v>
      </c>
      <c r="H112" s="5">
        <v>0</v>
      </c>
      <c r="I112" s="6" t="s">
        <v>290</v>
      </c>
      <c r="J112" s="6" t="s">
        <v>290</v>
      </c>
      <c r="K112" s="3" t="s">
        <v>541</v>
      </c>
      <c r="L112" s="3" t="s">
        <v>302</v>
      </c>
      <c r="M112" s="7" t="s">
        <v>290</v>
      </c>
      <c r="N112" s="7" t="s">
        <v>290</v>
      </c>
      <c r="O112" s="5"/>
      <c r="P112" s="7" t="s">
        <v>290</v>
      </c>
      <c r="Q112" s="7" t="s">
        <v>323</v>
      </c>
    </row>
    <row r="113" spans="1:17" ht="36" x14ac:dyDescent="0.25">
      <c r="A113" s="3" t="s">
        <v>119</v>
      </c>
      <c r="B113" s="3" t="s">
        <v>286</v>
      </c>
      <c r="C113" s="4" t="s">
        <v>993</v>
      </c>
      <c r="D113" s="4"/>
      <c r="E113" s="4" t="s">
        <v>299</v>
      </c>
      <c r="F113" s="3"/>
      <c r="G113" s="3" t="s">
        <v>290</v>
      </c>
      <c r="H113" s="5">
        <v>64.31</v>
      </c>
      <c r="I113" s="6">
        <v>1</v>
      </c>
      <c r="J113" s="6" t="s">
        <v>290</v>
      </c>
      <c r="K113" s="3" t="s">
        <v>1011</v>
      </c>
      <c r="L113" s="3" t="s">
        <v>302</v>
      </c>
      <c r="M113" s="7" t="s">
        <v>290</v>
      </c>
      <c r="N113" s="7" t="s">
        <v>290</v>
      </c>
      <c r="O113" s="5"/>
      <c r="P113" s="7" t="s">
        <v>290</v>
      </c>
      <c r="Q113" s="7" t="s">
        <v>348</v>
      </c>
    </row>
    <row r="114" spans="1:17" ht="36" x14ac:dyDescent="0.25">
      <c r="A114" s="3" t="s">
        <v>120</v>
      </c>
      <c r="B114" s="3" t="s">
        <v>286</v>
      </c>
      <c r="C114" s="4" t="s">
        <v>994</v>
      </c>
      <c r="D114" s="4"/>
      <c r="E114" s="4" t="s">
        <v>299</v>
      </c>
      <c r="F114" s="3"/>
      <c r="G114" s="3" t="s">
        <v>290</v>
      </c>
      <c r="H114" s="5">
        <v>14.67</v>
      </c>
      <c r="I114" s="6">
        <v>1</v>
      </c>
      <c r="J114" s="6" t="s">
        <v>290</v>
      </c>
      <c r="K114" s="3" t="s">
        <v>1026</v>
      </c>
      <c r="L114" s="3" t="s">
        <v>302</v>
      </c>
      <c r="M114" s="7" t="s">
        <v>290</v>
      </c>
      <c r="N114" s="7" t="s">
        <v>290</v>
      </c>
      <c r="O114" s="5"/>
      <c r="P114" s="7" t="s">
        <v>290</v>
      </c>
      <c r="Q114" s="7" t="s">
        <v>348</v>
      </c>
    </row>
    <row r="115" spans="1:17" ht="24" x14ac:dyDescent="0.25">
      <c r="A115" s="3" t="s">
        <v>121</v>
      </c>
      <c r="B115" s="3" t="s">
        <v>286</v>
      </c>
      <c r="C115" s="4" t="s">
        <v>542</v>
      </c>
      <c r="D115" s="4"/>
      <c r="E115" s="4" t="s">
        <v>299</v>
      </c>
      <c r="F115" s="3">
        <v>4</v>
      </c>
      <c r="G115" s="3" t="s">
        <v>290</v>
      </c>
      <c r="H115" s="5">
        <v>12.51</v>
      </c>
      <c r="I115" s="6">
        <v>1</v>
      </c>
      <c r="J115" s="6" t="s">
        <v>290</v>
      </c>
      <c r="K115" s="3" t="s">
        <v>543</v>
      </c>
      <c r="L115" s="3" t="s">
        <v>302</v>
      </c>
      <c r="M115" s="7" t="s">
        <v>290</v>
      </c>
      <c r="N115" s="7" t="s">
        <v>290</v>
      </c>
      <c r="O115" s="5"/>
      <c r="P115" s="7" t="s">
        <v>290</v>
      </c>
      <c r="Q115" s="7" t="s">
        <v>348</v>
      </c>
    </row>
    <row r="116" spans="1:17" ht="24" x14ac:dyDescent="0.25">
      <c r="A116" s="3" t="s">
        <v>122</v>
      </c>
      <c r="B116" s="3" t="s">
        <v>286</v>
      </c>
      <c r="C116" s="4" t="s">
        <v>544</v>
      </c>
      <c r="D116" s="4"/>
      <c r="E116" s="4" t="s">
        <v>299</v>
      </c>
      <c r="F116" s="3"/>
      <c r="G116" s="3" t="s">
        <v>420</v>
      </c>
      <c r="H116" s="5">
        <v>430.41</v>
      </c>
      <c r="I116" s="6">
        <v>1</v>
      </c>
      <c r="J116" s="6" t="s">
        <v>290</v>
      </c>
      <c r="K116" s="3" t="s">
        <v>545</v>
      </c>
      <c r="L116" s="3" t="s">
        <v>302</v>
      </c>
      <c r="M116" s="7" t="s">
        <v>420</v>
      </c>
      <c r="N116" s="7" t="s">
        <v>420</v>
      </c>
      <c r="O116" s="5"/>
      <c r="P116" s="7" t="s">
        <v>342</v>
      </c>
      <c r="Q116" s="7" t="s">
        <v>308</v>
      </c>
    </row>
    <row r="117" spans="1:17" ht="24" x14ac:dyDescent="0.25">
      <c r="A117" s="3" t="s">
        <v>123</v>
      </c>
      <c r="B117" s="3" t="s">
        <v>286</v>
      </c>
      <c r="C117" s="4" t="s">
        <v>546</v>
      </c>
      <c r="D117" s="4"/>
      <c r="E117" s="4" t="s">
        <v>299</v>
      </c>
      <c r="F117" s="3"/>
      <c r="G117" s="3" t="s">
        <v>420</v>
      </c>
      <c r="H117" s="5">
        <v>413.84</v>
      </c>
      <c r="I117" s="6">
        <v>1</v>
      </c>
      <c r="J117" s="6" t="s">
        <v>290</v>
      </c>
      <c r="K117" s="3" t="s">
        <v>547</v>
      </c>
      <c r="L117" s="3" t="s">
        <v>302</v>
      </c>
      <c r="M117" s="7" t="s">
        <v>420</v>
      </c>
      <c r="N117" s="7" t="s">
        <v>290</v>
      </c>
      <c r="O117" s="5"/>
      <c r="P117" s="7" t="s">
        <v>420</v>
      </c>
      <c r="Q117" s="7" t="s">
        <v>348</v>
      </c>
    </row>
    <row r="118" spans="1:17" ht="36" x14ac:dyDescent="0.25">
      <c r="A118" s="3" t="s">
        <v>124</v>
      </c>
      <c r="B118" s="3" t="s">
        <v>286</v>
      </c>
      <c r="C118" s="4" t="s">
        <v>548</v>
      </c>
      <c r="D118" s="4"/>
      <c r="E118" s="4" t="s">
        <v>299</v>
      </c>
      <c r="F118" s="3"/>
      <c r="G118" s="3" t="s">
        <v>290</v>
      </c>
      <c r="H118" s="5">
        <v>220.71</v>
      </c>
      <c r="I118" s="6">
        <v>1</v>
      </c>
      <c r="J118" s="6" t="s">
        <v>290</v>
      </c>
      <c r="K118" s="3" t="s">
        <v>549</v>
      </c>
      <c r="L118" s="3" t="s">
        <v>302</v>
      </c>
      <c r="M118" s="7" t="s">
        <v>290</v>
      </c>
      <c r="N118" s="7" t="s">
        <v>290</v>
      </c>
      <c r="O118" s="5"/>
      <c r="P118" s="7" t="s">
        <v>290</v>
      </c>
      <c r="Q118" s="7" t="s">
        <v>348</v>
      </c>
    </row>
    <row r="119" spans="1:17" ht="36" x14ac:dyDescent="0.25">
      <c r="A119" s="3" t="s">
        <v>125</v>
      </c>
      <c r="B119" s="3" t="s">
        <v>286</v>
      </c>
      <c r="C119" s="4" t="s">
        <v>550</v>
      </c>
      <c r="D119" s="4"/>
      <c r="E119" s="4" t="s">
        <v>299</v>
      </c>
      <c r="F119" s="3"/>
      <c r="G119" s="3" t="s">
        <v>290</v>
      </c>
      <c r="H119" s="5">
        <v>435.85</v>
      </c>
      <c r="I119" s="6">
        <v>1</v>
      </c>
      <c r="J119" s="6" t="s">
        <v>290</v>
      </c>
      <c r="K119" s="3" t="s">
        <v>551</v>
      </c>
      <c r="L119" s="3" t="s">
        <v>302</v>
      </c>
      <c r="M119" s="7" t="s">
        <v>290</v>
      </c>
      <c r="N119" s="7" t="s">
        <v>290</v>
      </c>
      <c r="O119" s="5"/>
      <c r="P119" s="7" t="s">
        <v>290</v>
      </c>
      <c r="Q119" s="7" t="s">
        <v>348</v>
      </c>
    </row>
    <row r="120" spans="1:17" ht="24" x14ac:dyDescent="0.25">
      <c r="A120" s="3" t="s">
        <v>126</v>
      </c>
      <c r="B120" s="3" t="s">
        <v>286</v>
      </c>
      <c r="C120" s="4" t="s">
        <v>995</v>
      </c>
      <c r="D120" s="4"/>
      <c r="E120" s="4" t="s">
        <v>299</v>
      </c>
      <c r="F120" s="3">
        <v>6</v>
      </c>
      <c r="G120" s="3" t="s">
        <v>552</v>
      </c>
      <c r="H120" s="5">
        <v>1346.63</v>
      </c>
      <c r="I120" s="6">
        <v>1</v>
      </c>
      <c r="J120" s="6" t="s">
        <v>290</v>
      </c>
      <c r="K120" s="3" t="s">
        <v>1027</v>
      </c>
      <c r="L120" s="3" t="s">
        <v>302</v>
      </c>
      <c r="M120" s="7">
        <v>43400</v>
      </c>
      <c r="N120" s="7" t="s">
        <v>290</v>
      </c>
      <c r="O120" s="5"/>
      <c r="P120" s="7" t="s">
        <v>290</v>
      </c>
      <c r="Q120" s="7" t="s">
        <v>335</v>
      </c>
    </row>
    <row r="121" spans="1:17" ht="24" x14ac:dyDescent="0.25">
      <c r="A121" s="3" t="s">
        <v>127</v>
      </c>
      <c r="B121" s="3" t="s">
        <v>286</v>
      </c>
      <c r="C121" s="4" t="s">
        <v>1008</v>
      </c>
      <c r="D121" s="4"/>
      <c r="E121" s="4" t="s">
        <v>299</v>
      </c>
      <c r="F121" s="3">
        <v>2</v>
      </c>
      <c r="G121" s="3" t="s">
        <v>552</v>
      </c>
      <c r="H121" s="5">
        <v>256.29000000000002</v>
      </c>
      <c r="I121" s="6">
        <v>1</v>
      </c>
      <c r="J121" s="6" t="s">
        <v>290</v>
      </c>
      <c r="K121" s="3" t="s">
        <v>1028</v>
      </c>
      <c r="L121" s="3" t="s">
        <v>302</v>
      </c>
      <c r="M121" s="7">
        <v>43400</v>
      </c>
      <c r="N121" s="7" t="s">
        <v>290</v>
      </c>
      <c r="O121" s="5"/>
      <c r="P121" s="7" t="s">
        <v>290</v>
      </c>
      <c r="Q121" s="7" t="s">
        <v>335</v>
      </c>
    </row>
    <row r="122" spans="1:17" ht="24" x14ac:dyDescent="0.25">
      <c r="A122" s="3" t="s">
        <v>128</v>
      </c>
      <c r="B122" s="3" t="s">
        <v>286</v>
      </c>
      <c r="C122" s="4" t="s">
        <v>996</v>
      </c>
      <c r="D122" s="4"/>
      <c r="E122" s="4" t="s">
        <v>299</v>
      </c>
      <c r="F122" s="3">
        <v>5</v>
      </c>
      <c r="G122" s="3" t="s">
        <v>290</v>
      </c>
      <c r="H122" s="5">
        <v>744.91</v>
      </c>
      <c r="I122" s="6">
        <v>1</v>
      </c>
      <c r="J122" s="6" t="s">
        <v>290</v>
      </c>
      <c r="K122" s="3" t="s">
        <v>1029</v>
      </c>
      <c r="L122" s="3" t="s">
        <v>302</v>
      </c>
      <c r="M122" s="7" t="s">
        <v>290</v>
      </c>
      <c r="N122" s="7" t="s">
        <v>290</v>
      </c>
      <c r="O122" s="5"/>
      <c r="P122" s="7" t="s">
        <v>290</v>
      </c>
      <c r="Q122" s="7" t="s">
        <v>348</v>
      </c>
    </row>
    <row r="123" spans="1:17" ht="24" x14ac:dyDescent="0.25">
      <c r="A123" s="3" t="s">
        <v>129</v>
      </c>
      <c r="B123" s="3" t="s">
        <v>286</v>
      </c>
      <c r="C123" s="4" t="s">
        <v>553</v>
      </c>
      <c r="D123" s="4"/>
      <c r="E123" s="4" t="s">
        <v>299</v>
      </c>
      <c r="F123" s="3"/>
      <c r="G123" s="3" t="s">
        <v>290</v>
      </c>
      <c r="H123" s="5">
        <v>275.89</v>
      </c>
      <c r="I123" s="6">
        <v>1</v>
      </c>
      <c r="J123" s="6" t="s">
        <v>290</v>
      </c>
      <c r="K123" s="3" t="s">
        <v>554</v>
      </c>
      <c r="L123" s="3" t="s">
        <v>302</v>
      </c>
      <c r="M123" s="7" t="s">
        <v>290</v>
      </c>
      <c r="N123" s="7" t="s">
        <v>290</v>
      </c>
      <c r="O123" s="5"/>
      <c r="P123" s="7" t="s">
        <v>290</v>
      </c>
      <c r="Q123" s="7" t="s">
        <v>348</v>
      </c>
    </row>
    <row r="124" spans="1:17" ht="24" x14ac:dyDescent="0.25">
      <c r="A124" s="3" t="s">
        <v>130</v>
      </c>
      <c r="B124" s="3" t="s">
        <v>356</v>
      </c>
      <c r="C124" s="4" t="s">
        <v>1049</v>
      </c>
      <c r="D124" s="4"/>
      <c r="E124" s="4" t="s">
        <v>288</v>
      </c>
      <c r="F124" s="3"/>
      <c r="G124" s="3" t="s">
        <v>290</v>
      </c>
      <c r="H124" s="5">
        <v>44.69</v>
      </c>
      <c r="I124" s="6">
        <v>1</v>
      </c>
      <c r="J124" s="6" t="s">
        <v>290</v>
      </c>
      <c r="K124" s="3" t="s">
        <v>555</v>
      </c>
      <c r="L124" s="3" t="s">
        <v>322</v>
      </c>
      <c r="M124" s="7" t="s">
        <v>290</v>
      </c>
      <c r="N124" s="7" t="s">
        <v>290</v>
      </c>
      <c r="O124" s="5"/>
      <c r="P124" s="7" t="s">
        <v>290</v>
      </c>
      <c r="Q124" s="7" t="s">
        <v>348</v>
      </c>
    </row>
    <row r="125" spans="1:17" ht="24" x14ac:dyDescent="0.25">
      <c r="A125" s="3" t="s">
        <v>131</v>
      </c>
      <c r="B125" s="3" t="s">
        <v>286</v>
      </c>
      <c r="C125" s="4" t="s">
        <v>997</v>
      </c>
      <c r="D125" s="4"/>
      <c r="E125" s="4" t="s">
        <v>531</v>
      </c>
      <c r="F125" s="3"/>
      <c r="G125" s="3" t="s">
        <v>290</v>
      </c>
      <c r="H125" s="5">
        <v>64.849999999999994</v>
      </c>
      <c r="I125" s="6">
        <v>1</v>
      </c>
      <c r="J125" s="6" t="s">
        <v>290</v>
      </c>
      <c r="K125" s="3" t="s">
        <v>1016</v>
      </c>
      <c r="L125" s="3" t="s">
        <v>292</v>
      </c>
      <c r="M125" s="7">
        <v>43166</v>
      </c>
      <c r="N125" s="7">
        <v>43278</v>
      </c>
      <c r="O125" s="5"/>
      <c r="P125" s="7" t="s">
        <v>342</v>
      </c>
      <c r="Q125" s="7" t="s">
        <v>294</v>
      </c>
    </row>
    <row r="126" spans="1:17" ht="24" x14ac:dyDescent="0.25">
      <c r="A126" s="3" t="s">
        <v>132</v>
      </c>
      <c r="B126" s="3" t="s">
        <v>356</v>
      </c>
      <c r="C126" s="4" t="s">
        <v>1048</v>
      </c>
      <c r="D126" s="4"/>
      <c r="E126" s="4" t="s">
        <v>288</v>
      </c>
      <c r="F126" s="3"/>
      <c r="G126" s="3" t="s">
        <v>290</v>
      </c>
      <c r="H126" s="5">
        <v>89.13</v>
      </c>
      <c r="I126" s="6">
        <v>1</v>
      </c>
      <c r="J126" s="6" t="s">
        <v>290</v>
      </c>
      <c r="K126" s="3" t="s">
        <v>556</v>
      </c>
      <c r="L126" s="3" t="s">
        <v>322</v>
      </c>
      <c r="M126" s="7" t="s">
        <v>290</v>
      </c>
      <c r="N126" s="7" t="s">
        <v>290</v>
      </c>
      <c r="O126" s="5"/>
      <c r="P126" s="7" t="s">
        <v>290</v>
      </c>
      <c r="Q126" s="7" t="s">
        <v>348</v>
      </c>
    </row>
    <row r="127" spans="1:17" ht="36" x14ac:dyDescent="0.25">
      <c r="A127" s="3" t="s">
        <v>133</v>
      </c>
      <c r="B127" s="3" t="s">
        <v>360</v>
      </c>
      <c r="C127" s="4" t="s">
        <v>557</v>
      </c>
      <c r="D127" s="4"/>
      <c r="E127" s="4" t="s">
        <v>299</v>
      </c>
      <c r="F127" s="3"/>
      <c r="G127" s="3" t="s">
        <v>290</v>
      </c>
      <c r="H127" s="5">
        <v>0</v>
      </c>
      <c r="I127" s="6"/>
      <c r="J127" s="6"/>
      <c r="K127" s="3" t="s">
        <v>558</v>
      </c>
      <c r="L127" s="3" t="s">
        <v>302</v>
      </c>
      <c r="M127" s="7" t="s">
        <v>290</v>
      </c>
      <c r="N127" s="7" t="s">
        <v>290</v>
      </c>
      <c r="O127" s="5"/>
      <c r="P127" s="7" t="s">
        <v>290</v>
      </c>
      <c r="Q127" s="7" t="s">
        <v>323</v>
      </c>
    </row>
    <row r="128" spans="1:17" ht="24" x14ac:dyDescent="0.25">
      <c r="A128" s="3" t="s">
        <v>134</v>
      </c>
      <c r="B128" s="3" t="s">
        <v>286</v>
      </c>
      <c r="C128" s="4" t="s">
        <v>559</v>
      </c>
      <c r="D128" s="4"/>
      <c r="E128" s="4" t="s">
        <v>299</v>
      </c>
      <c r="F128" s="3"/>
      <c r="G128" s="3" t="s">
        <v>560</v>
      </c>
      <c r="H128" s="5">
        <v>289.41000000000003</v>
      </c>
      <c r="I128" s="6">
        <v>1</v>
      </c>
      <c r="J128" s="6" t="s">
        <v>290</v>
      </c>
      <c r="K128" s="3" t="s">
        <v>561</v>
      </c>
      <c r="L128" s="3" t="s">
        <v>302</v>
      </c>
      <c r="M128" s="7">
        <v>43371</v>
      </c>
      <c r="N128" s="7" t="s">
        <v>290</v>
      </c>
      <c r="O128" s="5"/>
      <c r="P128" s="7" t="s">
        <v>290</v>
      </c>
      <c r="Q128" s="7" t="s">
        <v>335</v>
      </c>
    </row>
    <row r="129" spans="1:17" ht="24" x14ac:dyDescent="0.25">
      <c r="A129" s="3" t="s">
        <v>135</v>
      </c>
      <c r="B129" s="3" t="s">
        <v>286</v>
      </c>
      <c r="C129" s="4" t="s">
        <v>562</v>
      </c>
      <c r="D129" s="4"/>
      <c r="E129" s="4" t="s">
        <v>299</v>
      </c>
      <c r="F129" s="3"/>
      <c r="G129" s="3" t="s">
        <v>290</v>
      </c>
      <c r="H129" s="5">
        <v>81.13</v>
      </c>
      <c r="I129" s="6">
        <v>1</v>
      </c>
      <c r="J129" s="6" t="s">
        <v>290</v>
      </c>
      <c r="K129" s="3" t="s">
        <v>563</v>
      </c>
      <c r="L129" s="3" t="s">
        <v>302</v>
      </c>
      <c r="M129" s="7" t="s">
        <v>290</v>
      </c>
      <c r="N129" s="7" t="s">
        <v>290</v>
      </c>
      <c r="O129" s="5"/>
      <c r="P129" s="7" t="s">
        <v>290</v>
      </c>
      <c r="Q129" s="7" t="s">
        <v>348</v>
      </c>
    </row>
    <row r="130" spans="1:17" ht="24" x14ac:dyDescent="0.25">
      <c r="A130" s="3" t="s">
        <v>136</v>
      </c>
      <c r="B130" s="3" t="s">
        <v>286</v>
      </c>
      <c r="C130" s="4" t="s">
        <v>564</v>
      </c>
      <c r="D130" s="4"/>
      <c r="E130" s="4" t="s">
        <v>299</v>
      </c>
      <c r="F130" s="3"/>
      <c r="G130" s="3" t="s">
        <v>290</v>
      </c>
      <c r="H130" s="5">
        <v>2421.66</v>
      </c>
      <c r="I130" s="6">
        <v>1</v>
      </c>
      <c r="J130" s="6" t="s">
        <v>290</v>
      </c>
      <c r="K130" s="3" t="s">
        <v>565</v>
      </c>
      <c r="L130" s="3" t="s">
        <v>302</v>
      </c>
      <c r="M130" s="7" t="s">
        <v>290</v>
      </c>
      <c r="N130" s="7" t="s">
        <v>290</v>
      </c>
      <c r="O130" s="5"/>
      <c r="P130" s="7" t="s">
        <v>290</v>
      </c>
      <c r="Q130" s="7" t="s">
        <v>348</v>
      </c>
    </row>
    <row r="131" spans="1:17" ht="24" x14ac:dyDescent="0.25">
      <c r="A131" s="3" t="s">
        <v>137</v>
      </c>
      <c r="B131" s="3" t="s">
        <v>286</v>
      </c>
      <c r="C131" s="4" t="s">
        <v>998</v>
      </c>
      <c r="D131" s="4"/>
      <c r="E131" s="4" t="s">
        <v>299</v>
      </c>
      <c r="F131" s="3">
        <v>13</v>
      </c>
      <c r="G131" s="3" t="s">
        <v>566</v>
      </c>
      <c r="H131" s="5">
        <v>1274.22</v>
      </c>
      <c r="I131" s="6">
        <v>1</v>
      </c>
      <c r="J131" s="6" t="s">
        <v>290</v>
      </c>
      <c r="K131" s="3" t="s">
        <v>1024</v>
      </c>
      <c r="L131" s="3" t="s">
        <v>302</v>
      </c>
      <c r="M131" s="7">
        <v>43433</v>
      </c>
      <c r="N131" s="7" t="s">
        <v>290</v>
      </c>
      <c r="O131" s="5"/>
      <c r="P131" s="7" t="s">
        <v>290</v>
      </c>
      <c r="Q131" s="7" t="s">
        <v>335</v>
      </c>
    </row>
    <row r="132" spans="1:17" ht="24" x14ac:dyDescent="0.25">
      <c r="A132" s="3" t="s">
        <v>138</v>
      </c>
      <c r="B132" s="3" t="s">
        <v>286</v>
      </c>
      <c r="C132" s="4" t="s">
        <v>999</v>
      </c>
      <c r="D132" s="4"/>
      <c r="E132" s="4" t="s">
        <v>299</v>
      </c>
      <c r="F132" s="3"/>
      <c r="G132" s="3" t="s">
        <v>290</v>
      </c>
      <c r="H132" s="5">
        <v>74.77</v>
      </c>
      <c r="I132" s="6">
        <v>1</v>
      </c>
      <c r="J132" s="6" t="s">
        <v>290</v>
      </c>
      <c r="K132" s="3" t="s">
        <v>567</v>
      </c>
      <c r="L132" s="3" t="s">
        <v>302</v>
      </c>
      <c r="M132" s="7" t="s">
        <v>290</v>
      </c>
      <c r="N132" s="7" t="s">
        <v>290</v>
      </c>
      <c r="O132" s="5"/>
      <c r="P132" s="7" t="s">
        <v>290</v>
      </c>
      <c r="Q132" s="7" t="s">
        <v>348</v>
      </c>
    </row>
    <row r="133" spans="1:17" ht="36" x14ac:dyDescent="0.25">
      <c r="A133" s="3" t="s">
        <v>139</v>
      </c>
      <c r="B133" s="3" t="s">
        <v>356</v>
      </c>
      <c r="C133" s="4" t="s">
        <v>568</v>
      </c>
      <c r="D133" s="4"/>
      <c r="E133" s="4" t="s">
        <v>299</v>
      </c>
      <c r="F133" s="3"/>
      <c r="G133" s="3" t="s">
        <v>290</v>
      </c>
      <c r="H133" s="5">
        <v>234.51</v>
      </c>
      <c r="I133" s="6">
        <v>1</v>
      </c>
      <c r="J133" s="6" t="s">
        <v>290</v>
      </c>
      <c r="K133" s="3" t="s">
        <v>569</v>
      </c>
      <c r="L133" s="3" t="s">
        <v>302</v>
      </c>
      <c r="M133" s="7" t="s">
        <v>290</v>
      </c>
      <c r="N133" s="7" t="s">
        <v>290</v>
      </c>
      <c r="O133" s="5"/>
      <c r="P133" s="7" t="s">
        <v>290</v>
      </c>
      <c r="Q133" s="7" t="s">
        <v>348</v>
      </c>
    </row>
    <row r="134" spans="1:17" ht="36" x14ac:dyDescent="0.25">
      <c r="A134" s="3" t="s">
        <v>140</v>
      </c>
      <c r="B134" s="3" t="s">
        <v>286</v>
      </c>
      <c r="C134" s="4" t="s">
        <v>1033</v>
      </c>
      <c r="D134" s="4"/>
      <c r="E134" s="4" t="s">
        <v>299</v>
      </c>
      <c r="F134" s="3"/>
      <c r="G134" s="3" t="s">
        <v>290</v>
      </c>
      <c r="H134" s="5">
        <v>165.54</v>
      </c>
      <c r="I134" s="6">
        <v>1</v>
      </c>
      <c r="J134" s="6" t="s">
        <v>290</v>
      </c>
      <c r="K134" s="3" t="s">
        <v>570</v>
      </c>
      <c r="L134" s="3" t="s">
        <v>302</v>
      </c>
      <c r="M134" s="7" t="s">
        <v>290</v>
      </c>
      <c r="N134" s="7" t="s">
        <v>290</v>
      </c>
      <c r="O134" s="5"/>
      <c r="P134" s="7" t="s">
        <v>290</v>
      </c>
      <c r="Q134" s="7" t="s">
        <v>335</v>
      </c>
    </row>
    <row r="135" spans="1:17" ht="24" x14ac:dyDescent="0.25">
      <c r="A135" s="3" t="s">
        <v>141</v>
      </c>
      <c r="B135" s="3" t="s">
        <v>360</v>
      </c>
      <c r="C135" s="4" t="s">
        <v>1000</v>
      </c>
      <c r="D135" s="4"/>
      <c r="E135" s="4" t="s">
        <v>299</v>
      </c>
      <c r="F135" s="3"/>
      <c r="G135" s="3" t="s">
        <v>527</v>
      </c>
      <c r="H135" s="5">
        <v>26.49</v>
      </c>
      <c r="I135" s="6">
        <v>1</v>
      </c>
      <c r="J135" s="6" t="s">
        <v>290</v>
      </c>
      <c r="K135" s="3" t="s">
        <v>1025</v>
      </c>
      <c r="L135" s="3" t="s">
        <v>302</v>
      </c>
      <c r="M135" s="7">
        <v>43082</v>
      </c>
      <c r="N135" s="7">
        <v>43820</v>
      </c>
      <c r="O135" s="5"/>
      <c r="P135" s="7" t="s">
        <v>466</v>
      </c>
      <c r="Q135" s="7" t="s">
        <v>308</v>
      </c>
    </row>
    <row r="136" spans="1:17" ht="48" x14ac:dyDescent="0.25">
      <c r="A136" s="3" t="s">
        <v>142</v>
      </c>
      <c r="B136" s="3" t="s">
        <v>286</v>
      </c>
      <c r="C136" s="4" t="s">
        <v>571</v>
      </c>
      <c r="D136" s="4"/>
      <c r="E136" s="4" t="s">
        <v>476</v>
      </c>
      <c r="F136" s="3"/>
      <c r="G136" s="3" t="s">
        <v>290</v>
      </c>
      <c r="H136" s="5">
        <v>15</v>
      </c>
      <c r="I136" s="6">
        <v>1</v>
      </c>
      <c r="J136" s="6" t="s">
        <v>290</v>
      </c>
      <c r="K136" s="3" t="s">
        <v>572</v>
      </c>
      <c r="L136" s="3" t="s">
        <v>322</v>
      </c>
      <c r="M136" s="7" t="s">
        <v>290</v>
      </c>
      <c r="N136" s="7" t="s">
        <v>290</v>
      </c>
      <c r="O136" s="5"/>
      <c r="P136" s="7" t="s">
        <v>290</v>
      </c>
      <c r="Q136" s="7" t="s">
        <v>348</v>
      </c>
    </row>
    <row r="137" spans="1:17" ht="24" x14ac:dyDescent="0.25">
      <c r="A137" s="3" t="s">
        <v>143</v>
      </c>
      <c r="B137" s="3" t="s">
        <v>360</v>
      </c>
      <c r="C137" s="4" t="s">
        <v>1001</v>
      </c>
      <c r="D137" s="4"/>
      <c r="E137" s="4" t="s">
        <v>476</v>
      </c>
      <c r="F137" s="3"/>
      <c r="G137" s="3" t="s">
        <v>290</v>
      </c>
      <c r="H137" s="5">
        <v>62.57</v>
      </c>
      <c r="I137" s="6">
        <v>1</v>
      </c>
      <c r="J137" s="6" t="s">
        <v>290</v>
      </c>
      <c r="K137" s="3" t="s">
        <v>573</v>
      </c>
      <c r="L137" s="3" t="s">
        <v>322</v>
      </c>
      <c r="M137" s="7" t="s">
        <v>290</v>
      </c>
      <c r="N137" s="7" t="s">
        <v>290</v>
      </c>
      <c r="O137" s="5"/>
      <c r="P137" s="7" t="s">
        <v>290</v>
      </c>
      <c r="Q137" s="7" t="s">
        <v>348</v>
      </c>
    </row>
    <row r="138" spans="1:17" ht="36" x14ac:dyDescent="0.25">
      <c r="A138" s="3" t="s">
        <v>144</v>
      </c>
      <c r="B138" s="3" t="s">
        <v>286</v>
      </c>
      <c r="C138" s="4" t="s">
        <v>1002</v>
      </c>
      <c r="D138" s="4"/>
      <c r="E138" s="4" t="s">
        <v>299</v>
      </c>
      <c r="F138" s="3"/>
      <c r="G138" s="3" t="s">
        <v>290</v>
      </c>
      <c r="H138" s="5">
        <v>349.36</v>
      </c>
      <c r="I138" s="6">
        <v>1</v>
      </c>
      <c r="J138" s="6" t="s">
        <v>290</v>
      </c>
      <c r="K138" s="3" t="s">
        <v>574</v>
      </c>
      <c r="L138" s="3" t="s">
        <v>302</v>
      </c>
      <c r="M138" s="7" t="s">
        <v>290</v>
      </c>
      <c r="N138" s="7" t="s">
        <v>290</v>
      </c>
      <c r="O138" s="5"/>
      <c r="P138" s="7" t="s">
        <v>290</v>
      </c>
      <c r="Q138" s="7" t="s">
        <v>348</v>
      </c>
    </row>
    <row r="139" spans="1:17" ht="36" x14ac:dyDescent="0.25">
      <c r="A139" s="3" t="s">
        <v>145</v>
      </c>
      <c r="B139" s="3" t="s">
        <v>286</v>
      </c>
      <c r="C139" s="4" t="s">
        <v>1003</v>
      </c>
      <c r="D139" s="4"/>
      <c r="E139" s="4" t="s">
        <v>299</v>
      </c>
      <c r="F139" s="3"/>
      <c r="G139" s="3" t="s">
        <v>290</v>
      </c>
      <c r="H139" s="5">
        <v>864.79</v>
      </c>
      <c r="I139" s="6">
        <v>1</v>
      </c>
      <c r="J139" s="6" t="s">
        <v>290</v>
      </c>
      <c r="K139" s="3" t="s">
        <v>575</v>
      </c>
      <c r="L139" s="3" t="s">
        <v>302</v>
      </c>
      <c r="M139" s="7" t="s">
        <v>290</v>
      </c>
      <c r="N139" s="7" t="s">
        <v>290</v>
      </c>
      <c r="O139" s="5"/>
      <c r="P139" s="7" t="s">
        <v>290</v>
      </c>
      <c r="Q139" s="7" t="s">
        <v>348</v>
      </c>
    </row>
    <row r="140" spans="1:17" ht="24" x14ac:dyDescent="0.25">
      <c r="A140" s="3" t="s">
        <v>146</v>
      </c>
      <c r="B140" s="3" t="s">
        <v>286</v>
      </c>
      <c r="C140" s="4" t="s">
        <v>576</v>
      </c>
      <c r="D140" s="4"/>
      <c r="E140" s="4" t="s">
        <v>299</v>
      </c>
      <c r="F140" s="3"/>
      <c r="G140" s="3" t="s">
        <v>290</v>
      </c>
      <c r="H140" s="5">
        <v>255.17</v>
      </c>
      <c r="I140" s="6">
        <v>1</v>
      </c>
      <c r="J140" s="6" t="s">
        <v>290</v>
      </c>
      <c r="K140" s="3" t="s">
        <v>577</v>
      </c>
      <c r="L140" s="3" t="s">
        <v>302</v>
      </c>
      <c r="M140" s="7" t="s">
        <v>290</v>
      </c>
      <c r="N140" s="7" t="s">
        <v>290</v>
      </c>
      <c r="O140" s="5"/>
      <c r="P140" s="7" t="s">
        <v>290</v>
      </c>
      <c r="Q140" s="7" t="s">
        <v>348</v>
      </c>
    </row>
    <row r="141" spans="1:17" ht="24" x14ac:dyDescent="0.25">
      <c r="A141" s="3" t="s">
        <v>147</v>
      </c>
      <c r="B141" s="3" t="s">
        <v>286</v>
      </c>
      <c r="C141" s="4" t="s">
        <v>578</v>
      </c>
      <c r="D141" s="4"/>
      <c r="E141" s="4" t="s">
        <v>299</v>
      </c>
      <c r="F141" s="3"/>
      <c r="G141" s="3" t="s">
        <v>420</v>
      </c>
      <c r="H141" s="5">
        <v>262.10000000000002</v>
      </c>
      <c r="I141" s="6">
        <v>1</v>
      </c>
      <c r="J141" s="6" t="s">
        <v>290</v>
      </c>
      <c r="K141" s="3" t="s">
        <v>579</v>
      </c>
      <c r="L141" s="3" t="s">
        <v>302</v>
      </c>
      <c r="M141" s="7" t="s">
        <v>290</v>
      </c>
      <c r="N141" s="7" t="s">
        <v>290</v>
      </c>
      <c r="O141" s="5"/>
      <c r="P141" s="7" t="s">
        <v>420</v>
      </c>
      <c r="Q141" s="7" t="s">
        <v>348</v>
      </c>
    </row>
    <row r="142" spans="1:17" ht="24" x14ac:dyDescent="0.25">
      <c r="A142" s="3" t="s">
        <v>148</v>
      </c>
      <c r="B142" s="3" t="s">
        <v>286</v>
      </c>
      <c r="C142" s="4" t="s">
        <v>1004</v>
      </c>
      <c r="D142" s="4"/>
      <c r="E142" s="4" t="s">
        <v>299</v>
      </c>
      <c r="F142" s="3"/>
      <c r="G142" s="3" t="s">
        <v>290</v>
      </c>
      <c r="H142" s="5">
        <v>474.23</v>
      </c>
      <c r="I142" s="6">
        <v>1</v>
      </c>
      <c r="J142" s="6" t="s">
        <v>290</v>
      </c>
      <c r="K142" s="3" t="s">
        <v>580</v>
      </c>
      <c r="L142" s="3" t="s">
        <v>302</v>
      </c>
      <c r="M142" s="7" t="s">
        <v>290</v>
      </c>
      <c r="N142" s="7" t="s">
        <v>290</v>
      </c>
      <c r="O142" s="5"/>
      <c r="P142" s="7" t="s">
        <v>290</v>
      </c>
      <c r="Q142" s="7" t="s">
        <v>348</v>
      </c>
    </row>
    <row r="143" spans="1:17" ht="24" x14ac:dyDescent="0.25">
      <c r="A143" s="3" t="s">
        <v>149</v>
      </c>
      <c r="B143" s="3" t="s">
        <v>356</v>
      </c>
      <c r="C143" s="4" t="s">
        <v>581</v>
      </c>
      <c r="D143" s="4"/>
      <c r="E143" s="4" t="s">
        <v>288</v>
      </c>
      <c r="F143" s="3"/>
      <c r="G143" s="3" t="s">
        <v>290</v>
      </c>
      <c r="H143" s="5">
        <v>37.75</v>
      </c>
      <c r="I143" s="6">
        <v>1</v>
      </c>
      <c r="J143" s="6" t="s">
        <v>290</v>
      </c>
      <c r="K143" s="3" t="s">
        <v>582</v>
      </c>
      <c r="L143" s="3" t="s">
        <v>322</v>
      </c>
      <c r="M143" s="7" t="s">
        <v>290</v>
      </c>
      <c r="N143" s="7" t="s">
        <v>290</v>
      </c>
      <c r="O143" s="5"/>
      <c r="P143" s="7" t="s">
        <v>290</v>
      </c>
      <c r="Q143" s="7" t="s">
        <v>348</v>
      </c>
    </row>
    <row r="144" spans="1:17" ht="24" x14ac:dyDescent="0.25">
      <c r="A144" s="3" t="s">
        <v>150</v>
      </c>
      <c r="B144" s="3" t="s">
        <v>356</v>
      </c>
      <c r="C144" s="4" t="s">
        <v>583</v>
      </c>
      <c r="D144" s="4"/>
      <c r="E144" s="4" t="s">
        <v>476</v>
      </c>
      <c r="F144" s="3"/>
      <c r="G144" s="3" t="s">
        <v>290</v>
      </c>
      <c r="H144" s="5">
        <v>21.88</v>
      </c>
      <c r="I144" s="6">
        <v>1</v>
      </c>
      <c r="J144" s="6" t="s">
        <v>290</v>
      </c>
      <c r="K144" s="3" t="s">
        <v>584</v>
      </c>
      <c r="L144" s="3" t="s">
        <v>322</v>
      </c>
      <c r="M144" s="7" t="s">
        <v>290</v>
      </c>
      <c r="N144" s="7" t="s">
        <v>290</v>
      </c>
      <c r="O144" s="5"/>
      <c r="P144" s="7" t="s">
        <v>290</v>
      </c>
      <c r="Q144" s="7" t="s">
        <v>348</v>
      </c>
    </row>
    <row r="145" spans="1:17" ht="24" x14ac:dyDescent="0.25">
      <c r="A145" s="3" t="s">
        <v>151</v>
      </c>
      <c r="B145" s="3" t="s">
        <v>286</v>
      </c>
      <c r="C145" s="4" t="s">
        <v>983</v>
      </c>
      <c r="D145" s="4"/>
      <c r="E145" s="4" t="s">
        <v>299</v>
      </c>
      <c r="F145" s="3"/>
      <c r="G145" s="3" t="s">
        <v>290</v>
      </c>
      <c r="H145" s="5">
        <v>386.25</v>
      </c>
      <c r="I145" s="6">
        <v>1</v>
      </c>
      <c r="J145" s="6" t="s">
        <v>290</v>
      </c>
      <c r="K145" s="3" t="s">
        <v>1023</v>
      </c>
      <c r="L145" s="3" t="s">
        <v>302</v>
      </c>
      <c r="M145" s="7" t="s">
        <v>290</v>
      </c>
      <c r="N145" s="7" t="s">
        <v>290</v>
      </c>
      <c r="O145" s="5"/>
      <c r="P145" s="7" t="s">
        <v>290</v>
      </c>
      <c r="Q145" s="7" t="s">
        <v>348</v>
      </c>
    </row>
    <row r="146" spans="1:17" ht="24" x14ac:dyDescent="0.25">
      <c r="A146" s="3" t="s">
        <v>152</v>
      </c>
      <c r="B146" s="3" t="s">
        <v>360</v>
      </c>
      <c r="C146" s="4" t="s">
        <v>1000</v>
      </c>
      <c r="D146" s="4"/>
      <c r="E146" s="4" t="s">
        <v>476</v>
      </c>
      <c r="F146" s="3"/>
      <c r="G146" s="3" t="s">
        <v>527</v>
      </c>
      <c r="H146" s="5">
        <v>29.68</v>
      </c>
      <c r="I146" s="6">
        <v>1</v>
      </c>
      <c r="J146" s="6" t="s">
        <v>290</v>
      </c>
      <c r="K146" s="3" t="s">
        <v>1025</v>
      </c>
      <c r="L146" s="3" t="s">
        <v>322</v>
      </c>
      <c r="M146" s="7">
        <v>43082</v>
      </c>
      <c r="N146" s="7" t="s">
        <v>290</v>
      </c>
      <c r="O146" s="5"/>
      <c r="P146" s="7" t="s">
        <v>290</v>
      </c>
      <c r="Q146" s="7" t="s">
        <v>348</v>
      </c>
    </row>
    <row r="147" spans="1:17" ht="36" x14ac:dyDescent="0.25">
      <c r="A147" s="3" t="s">
        <v>153</v>
      </c>
      <c r="B147" s="3" t="s">
        <v>286</v>
      </c>
      <c r="C147" s="4" t="s">
        <v>1005</v>
      </c>
      <c r="D147" s="4"/>
      <c r="E147" s="4" t="s">
        <v>299</v>
      </c>
      <c r="F147" s="3"/>
      <c r="G147" s="3" t="s">
        <v>290</v>
      </c>
      <c r="H147" s="5">
        <v>147.84</v>
      </c>
      <c r="I147" s="6">
        <v>1</v>
      </c>
      <c r="J147" s="6" t="s">
        <v>290</v>
      </c>
      <c r="K147" s="3" t="s">
        <v>1011</v>
      </c>
      <c r="L147" s="3" t="s">
        <v>302</v>
      </c>
      <c r="M147" s="7" t="s">
        <v>290</v>
      </c>
      <c r="N147" s="7" t="s">
        <v>290</v>
      </c>
      <c r="O147" s="5"/>
      <c r="P147" s="7" t="s">
        <v>290</v>
      </c>
      <c r="Q147" s="7" t="s">
        <v>348</v>
      </c>
    </row>
    <row r="148" spans="1:17" ht="36" x14ac:dyDescent="0.25">
      <c r="A148" s="3" t="s">
        <v>154</v>
      </c>
      <c r="B148" s="3" t="s">
        <v>286</v>
      </c>
      <c r="C148" s="4" t="s">
        <v>1006</v>
      </c>
      <c r="D148" s="4"/>
      <c r="E148" s="4" t="s">
        <v>299</v>
      </c>
      <c r="F148" s="3"/>
      <c r="G148" s="3" t="s">
        <v>290</v>
      </c>
      <c r="H148" s="5">
        <v>402.25</v>
      </c>
      <c r="I148" s="6">
        <v>1</v>
      </c>
      <c r="J148" s="6" t="s">
        <v>290</v>
      </c>
      <c r="K148" s="3" t="s">
        <v>1026</v>
      </c>
      <c r="L148" s="3" t="s">
        <v>302</v>
      </c>
      <c r="M148" s="7" t="s">
        <v>290</v>
      </c>
      <c r="N148" s="7" t="s">
        <v>290</v>
      </c>
      <c r="O148" s="5"/>
      <c r="P148" s="7" t="s">
        <v>290</v>
      </c>
      <c r="Q148" s="7" t="s">
        <v>348</v>
      </c>
    </row>
    <row r="149" spans="1:17" ht="36" x14ac:dyDescent="0.25">
      <c r="A149" s="3" t="s">
        <v>155</v>
      </c>
      <c r="B149" s="3" t="s">
        <v>286</v>
      </c>
      <c r="C149" s="4" t="s">
        <v>585</v>
      </c>
      <c r="D149" s="4"/>
      <c r="E149" s="4" t="s">
        <v>299</v>
      </c>
      <c r="F149" s="5"/>
      <c r="G149" s="3" t="s">
        <v>290</v>
      </c>
      <c r="H149" s="5">
        <v>314.27999999999997</v>
      </c>
      <c r="I149" s="6">
        <v>1</v>
      </c>
      <c r="J149" s="6" t="s">
        <v>290</v>
      </c>
      <c r="K149" s="3" t="s">
        <v>586</v>
      </c>
      <c r="L149" s="3" t="s">
        <v>302</v>
      </c>
      <c r="M149" s="7" t="s">
        <v>290</v>
      </c>
      <c r="N149" s="7" t="s">
        <v>290</v>
      </c>
      <c r="O149" s="5"/>
      <c r="P149" s="7" t="s">
        <v>290</v>
      </c>
      <c r="Q149" s="7" t="s">
        <v>348</v>
      </c>
    </row>
    <row r="150" spans="1:17" ht="36" x14ac:dyDescent="0.25">
      <c r="A150" s="3" t="s">
        <v>1034</v>
      </c>
      <c r="B150" s="3" t="s">
        <v>286</v>
      </c>
      <c r="C150" s="4" t="s">
        <v>1035</v>
      </c>
      <c r="D150" s="4"/>
      <c r="E150" s="4" t="s">
        <v>299</v>
      </c>
      <c r="F150" s="5"/>
      <c r="G150" s="3" t="s">
        <v>290</v>
      </c>
      <c r="H150" s="5">
        <f>100</f>
        <v>100</v>
      </c>
      <c r="I150" s="6">
        <v>1</v>
      </c>
      <c r="J150" s="6" t="s">
        <v>290</v>
      </c>
      <c r="K150" s="3" t="s">
        <v>1053</v>
      </c>
      <c r="L150" s="3" t="s">
        <v>302</v>
      </c>
      <c r="M150" s="7" t="s">
        <v>290</v>
      </c>
      <c r="N150" s="7" t="s">
        <v>290</v>
      </c>
      <c r="O150" s="5"/>
      <c r="P150" s="7" t="s">
        <v>290</v>
      </c>
      <c r="Q150" s="7" t="s">
        <v>348</v>
      </c>
    </row>
    <row r="151" spans="1:17" ht="24" x14ac:dyDescent="0.25">
      <c r="A151" s="3" t="s">
        <v>1036</v>
      </c>
      <c r="B151" s="3" t="s">
        <v>360</v>
      </c>
      <c r="C151" s="4" t="s">
        <v>1038</v>
      </c>
      <c r="D151" s="4"/>
      <c r="E151" s="4" t="s">
        <v>531</v>
      </c>
      <c r="F151" s="5"/>
      <c r="G151" s="3" t="s">
        <v>290</v>
      </c>
      <c r="H151" s="5">
        <v>311.68</v>
      </c>
      <c r="I151" s="6">
        <v>1</v>
      </c>
      <c r="J151" s="6" t="s">
        <v>290</v>
      </c>
      <c r="K151" s="3" t="s">
        <v>1054</v>
      </c>
      <c r="L151" s="3" t="s">
        <v>292</v>
      </c>
      <c r="M151" s="7" t="s">
        <v>290</v>
      </c>
      <c r="N151" s="7" t="s">
        <v>290</v>
      </c>
      <c r="O151" s="5"/>
      <c r="P151" s="7" t="s">
        <v>290</v>
      </c>
      <c r="Q151" s="7" t="s">
        <v>348</v>
      </c>
    </row>
    <row r="152" spans="1:17" ht="15.75" thickBot="1" x14ac:dyDescent="0.3">
      <c r="A152" s="51" t="s">
        <v>61</v>
      </c>
      <c r="B152" s="51"/>
      <c r="C152" s="51"/>
      <c r="D152" s="51"/>
      <c r="E152" s="51"/>
      <c r="F152" s="51"/>
      <c r="G152" s="51"/>
      <c r="H152" s="9">
        <f>SUM(H57:H151)</f>
        <v>62331.49</v>
      </c>
      <c r="I152" s="5">
        <f>SUMPRODUCT(H57:H151,I57:I151)</f>
        <v>62331.49</v>
      </c>
      <c r="J152" s="5">
        <f>SUMPRODUCT(H57:H151,J57:J151)</f>
        <v>0</v>
      </c>
      <c r="K152" s="10"/>
      <c r="L152" s="11"/>
      <c r="M152" s="12"/>
      <c r="N152" s="12"/>
      <c r="O152" s="12"/>
      <c r="P152" s="11"/>
      <c r="Q152" s="11"/>
    </row>
    <row r="153" spans="1:17" ht="15.75" thickBot="1" x14ac:dyDescent="0.3">
      <c r="A153" s="1">
        <v>3</v>
      </c>
      <c r="B153" s="48" t="s">
        <v>156</v>
      </c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50"/>
    </row>
    <row r="154" spans="1:17" ht="24" x14ac:dyDescent="0.25">
      <c r="A154" s="3" t="s">
        <v>157</v>
      </c>
      <c r="B154" s="3" t="s">
        <v>286</v>
      </c>
      <c r="C154" s="4" t="s">
        <v>587</v>
      </c>
      <c r="D154" s="4"/>
      <c r="E154" s="4" t="s">
        <v>299</v>
      </c>
      <c r="F154" s="3"/>
      <c r="G154" s="3" t="s">
        <v>420</v>
      </c>
      <c r="H154" s="5">
        <v>0</v>
      </c>
      <c r="I154" s="6">
        <v>1</v>
      </c>
      <c r="J154" s="6" t="s">
        <v>290</v>
      </c>
      <c r="K154" s="13" t="s">
        <v>588</v>
      </c>
      <c r="L154" s="3" t="s">
        <v>302</v>
      </c>
      <c r="M154" s="7" t="s">
        <v>420</v>
      </c>
      <c r="N154" s="7" t="s">
        <v>420</v>
      </c>
      <c r="O154" s="5"/>
      <c r="P154" s="7" t="s">
        <v>420</v>
      </c>
      <c r="Q154" s="4" t="s">
        <v>323</v>
      </c>
    </row>
    <row r="155" spans="1:17" ht="24" x14ac:dyDescent="0.25">
      <c r="A155" s="3" t="s">
        <v>158</v>
      </c>
      <c r="B155" s="3" t="s">
        <v>360</v>
      </c>
      <c r="C155" s="4" t="s">
        <v>589</v>
      </c>
      <c r="D155" s="8"/>
      <c r="E155" s="4" t="s">
        <v>288</v>
      </c>
      <c r="F155" s="3"/>
      <c r="G155" s="3" t="s">
        <v>590</v>
      </c>
      <c r="H155" s="5">
        <v>260.54000000000002</v>
      </c>
      <c r="I155" s="6">
        <v>1</v>
      </c>
      <c r="J155" s="6" t="s">
        <v>290</v>
      </c>
      <c r="K155" s="15" t="s">
        <v>591</v>
      </c>
      <c r="L155" s="3" t="s">
        <v>322</v>
      </c>
      <c r="M155" s="7">
        <v>41926</v>
      </c>
      <c r="N155" s="7">
        <v>42167</v>
      </c>
      <c r="O155" s="5"/>
      <c r="P155" s="7" t="s">
        <v>592</v>
      </c>
      <c r="Q155" s="4" t="s">
        <v>294</v>
      </c>
    </row>
    <row r="156" spans="1:17" ht="24" x14ac:dyDescent="0.25">
      <c r="A156" s="3" t="s">
        <v>159</v>
      </c>
      <c r="B156" s="3" t="s">
        <v>286</v>
      </c>
      <c r="C156" s="4" t="s">
        <v>593</v>
      </c>
      <c r="D156" s="8"/>
      <c r="E156" s="4" t="s">
        <v>299</v>
      </c>
      <c r="F156" s="3"/>
      <c r="G156" s="3" t="s">
        <v>594</v>
      </c>
      <c r="H156" s="5">
        <v>949.65</v>
      </c>
      <c r="I156" s="6">
        <v>1</v>
      </c>
      <c r="J156" s="6" t="s">
        <v>290</v>
      </c>
      <c r="K156" s="15" t="s">
        <v>595</v>
      </c>
      <c r="L156" s="3" t="s">
        <v>302</v>
      </c>
      <c r="M156" s="7">
        <v>41183</v>
      </c>
      <c r="N156" s="7">
        <v>41200</v>
      </c>
      <c r="O156" s="5"/>
      <c r="P156" s="7" t="s">
        <v>596</v>
      </c>
      <c r="Q156" s="4" t="s">
        <v>294</v>
      </c>
    </row>
    <row r="157" spans="1:17" ht="24" x14ac:dyDescent="0.25">
      <c r="A157" s="3" t="s">
        <v>160</v>
      </c>
      <c r="B157" s="3" t="s">
        <v>360</v>
      </c>
      <c r="C157" s="4" t="s">
        <v>597</v>
      </c>
      <c r="D157" s="8"/>
      <c r="E157" s="4" t="s">
        <v>288</v>
      </c>
      <c r="F157" s="3"/>
      <c r="G157" s="3" t="s">
        <v>598</v>
      </c>
      <c r="H157" s="5">
        <v>207.51</v>
      </c>
      <c r="I157" s="6">
        <v>1</v>
      </c>
      <c r="J157" s="6" t="s">
        <v>290</v>
      </c>
      <c r="K157" s="15" t="s">
        <v>599</v>
      </c>
      <c r="L157" s="3" t="s">
        <v>292</v>
      </c>
      <c r="M157" s="7">
        <v>42661</v>
      </c>
      <c r="N157" s="7">
        <v>43028</v>
      </c>
      <c r="O157" s="5"/>
      <c r="P157" s="7" t="s">
        <v>600</v>
      </c>
      <c r="Q157" s="4" t="s">
        <v>294</v>
      </c>
    </row>
    <row r="158" spans="1:17" ht="24" x14ac:dyDescent="0.25">
      <c r="A158" s="3" t="s">
        <v>161</v>
      </c>
      <c r="B158" s="3" t="s">
        <v>286</v>
      </c>
      <c r="C158" s="4" t="s">
        <v>601</v>
      </c>
      <c r="D158" s="8"/>
      <c r="E158" s="4" t="s">
        <v>288</v>
      </c>
      <c r="F158" s="3"/>
      <c r="G158" s="3" t="s">
        <v>602</v>
      </c>
      <c r="H158" s="5">
        <v>331.72</v>
      </c>
      <c r="I158" s="6">
        <v>1</v>
      </c>
      <c r="J158" s="6" t="s">
        <v>290</v>
      </c>
      <c r="K158" s="15" t="s">
        <v>603</v>
      </c>
      <c r="L158" s="3" t="s">
        <v>292</v>
      </c>
      <c r="M158" s="7">
        <v>42755</v>
      </c>
      <c r="N158" s="7">
        <v>42922</v>
      </c>
      <c r="O158" s="5"/>
      <c r="P158" s="7" t="s">
        <v>604</v>
      </c>
      <c r="Q158" s="4" t="s">
        <v>308</v>
      </c>
    </row>
    <row r="159" spans="1:17" ht="24" x14ac:dyDescent="0.25">
      <c r="A159" s="3" t="s">
        <v>162</v>
      </c>
      <c r="B159" s="3" t="s">
        <v>286</v>
      </c>
      <c r="C159" s="4" t="s">
        <v>605</v>
      </c>
      <c r="D159" s="8"/>
      <c r="E159" s="4" t="s">
        <v>288</v>
      </c>
      <c r="F159" s="3"/>
      <c r="G159" s="3" t="s">
        <v>290</v>
      </c>
      <c r="H159" s="5">
        <v>0</v>
      </c>
      <c r="I159" s="6" t="s">
        <v>290</v>
      </c>
      <c r="J159" s="6" t="s">
        <v>290</v>
      </c>
      <c r="K159" s="15" t="s">
        <v>606</v>
      </c>
      <c r="L159" s="3" t="s">
        <v>322</v>
      </c>
      <c r="M159" s="7" t="s">
        <v>290</v>
      </c>
      <c r="N159" s="7" t="s">
        <v>290</v>
      </c>
      <c r="O159" s="5"/>
      <c r="P159" s="7" t="s">
        <v>290</v>
      </c>
      <c r="Q159" s="4" t="s">
        <v>323</v>
      </c>
    </row>
    <row r="160" spans="1:17" ht="24" x14ac:dyDescent="0.25">
      <c r="A160" s="3" t="s">
        <v>163</v>
      </c>
      <c r="B160" s="3" t="s">
        <v>360</v>
      </c>
      <c r="C160" s="4" t="s">
        <v>607</v>
      </c>
      <c r="D160" s="8"/>
      <c r="E160" s="4" t="s">
        <v>288</v>
      </c>
      <c r="F160" s="3"/>
      <c r="G160" s="3" t="s">
        <v>290</v>
      </c>
      <c r="H160" s="5">
        <v>0</v>
      </c>
      <c r="I160" s="6" t="s">
        <v>290</v>
      </c>
      <c r="J160" s="6" t="s">
        <v>290</v>
      </c>
      <c r="K160" s="15" t="s">
        <v>608</v>
      </c>
      <c r="L160" s="3" t="s">
        <v>292</v>
      </c>
      <c r="M160" s="7" t="s">
        <v>290</v>
      </c>
      <c r="N160" s="7" t="s">
        <v>290</v>
      </c>
      <c r="O160" s="5"/>
      <c r="P160" s="7" t="s">
        <v>290</v>
      </c>
      <c r="Q160" s="4" t="s">
        <v>323</v>
      </c>
    </row>
    <row r="161" spans="1:17" ht="24" x14ac:dyDescent="0.25">
      <c r="A161" s="3" t="s">
        <v>164</v>
      </c>
      <c r="B161" s="3" t="s">
        <v>286</v>
      </c>
      <c r="C161" s="4" t="s">
        <v>609</v>
      </c>
      <c r="D161" s="8"/>
      <c r="E161" s="4" t="s">
        <v>288</v>
      </c>
      <c r="F161" s="3"/>
      <c r="G161" s="3" t="s">
        <v>610</v>
      </c>
      <c r="H161" s="5">
        <v>143.94</v>
      </c>
      <c r="I161" s="6">
        <v>1</v>
      </c>
      <c r="J161" s="6" t="s">
        <v>290</v>
      </c>
      <c r="K161" s="15" t="s">
        <v>1030</v>
      </c>
      <c r="L161" s="3" t="s">
        <v>322</v>
      </c>
      <c r="M161" s="7">
        <v>43259</v>
      </c>
      <c r="N161" s="7">
        <v>43425</v>
      </c>
      <c r="O161" s="5"/>
      <c r="P161" s="7" t="s">
        <v>342</v>
      </c>
      <c r="Q161" s="4" t="s">
        <v>308</v>
      </c>
    </row>
    <row r="162" spans="1:17" ht="24" x14ac:dyDescent="0.25">
      <c r="A162" s="3" t="s">
        <v>165</v>
      </c>
      <c r="B162" s="3" t="s">
        <v>286</v>
      </c>
      <c r="C162" s="4" t="s">
        <v>611</v>
      </c>
      <c r="D162" s="8"/>
      <c r="E162" s="4" t="s">
        <v>299</v>
      </c>
      <c r="F162" s="3">
        <v>6</v>
      </c>
      <c r="G162" s="3" t="s">
        <v>612</v>
      </c>
      <c r="H162" s="5">
        <v>292.36</v>
      </c>
      <c r="I162" s="6">
        <v>1</v>
      </c>
      <c r="J162" s="6" t="s">
        <v>290</v>
      </c>
      <c r="K162" s="15" t="s">
        <v>1031</v>
      </c>
      <c r="L162" s="3" t="s">
        <v>302</v>
      </c>
      <c r="M162" s="7">
        <v>43097</v>
      </c>
      <c r="N162" s="7">
        <v>43209</v>
      </c>
      <c r="O162" s="5"/>
      <c r="P162" s="7" t="s">
        <v>342</v>
      </c>
      <c r="Q162" s="4" t="s">
        <v>308</v>
      </c>
    </row>
    <row r="163" spans="1:17" ht="24" x14ac:dyDescent="0.25">
      <c r="A163" s="3" t="s">
        <v>166</v>
      </c>
      <c r="B163" s="3" t="s">
        <v>356</v>
      </c>
      <c r="C163" s="4" t="s">
        <v>613</v>
      </c>
      <c r="D163" s="8"/>
      <c r="E163" s="4" t="s">
        <v>299</v>
      </c>
      <c r="F163" s="3"/>
      <c r="G163" s="3" t="s">
        <v>290</v>
      </c>
      <c r="H163" s="5">
        <v>0</v>
      </c>
      <c r="I163" s="6" t="s">
        <v>290</v>
      </c>
      <c r="J163" s="6" t="s">
        <v>290</v>
      </c>
      <c r="K163" s="15" t="s">
        <v>614</v>
      </c>
      <c r="L163" s="3" t="s">
        <v>302</v>
      </c>
      <c r="M163" s="7" t="s">
        <v>290</v>
      </c>
      <c r="N163" s="7" t="s">
        <v>290</v>
      </c>
      <c r="O163" s="5"/>
      <c r="P163" s="7" t="s">
        <v>290</v>
      </c>
      <c r="Q163" s="4" t="s">
        <v>323</v>
      </c>
    </row>
    <row r="164" spans="1:17" ht="24" x14ac:dyDescent="0.25">
      <c r="A164" s="3" t="s">
        <v>167</v>
      </c>
      <c r="B164" s="3" t="s">
        <v>286</v>
      </c>
      <c r="C164" s="4" t="s">
        <v>615</v>
      </c>
      <c r="D164" s="8"/>
      <c r="E164" s="4" t="s">
        <v>531</v>
      </c>
      <c r="F164" s="3"/>
      <c r="G164" s="3" t="s">
        <v>616</v>
      </c>
      <c r="H164" s="5">
        <v>124.07</v>
      </c>
      <c r="I164" s="6">
        <v>1</v>
      </c>
      <c r="J164" s="6" t="s">
        <v>290</v>
      </c>
      <c r="K164" s="15" t="s">
        <v>617</v>
      </c>
      <c r="L164" s="3" t="s">
        <v>292</v>
      </c>
      <c r="M164" s="7">
        <v>42677</v>
      </c>
      <c r="N164" s="7">
        <v>42734</v>
      </c>
      <c r="O164" s="5"/>
      <c r="P164" s="7" t="s">
        <v>618</v>
      </c>
      <c r="Q164" s="4" t="s">
        <v>294</v>
      </c>
    </row>
    <row r="165" spans="1:17" ht="24" x14ac:dyDescent="0.25">
      <c r="A165" s="3" t="s">
        <v>168</v>
      </c>
      <c r="B165" s="3" t="s">
        <v>286</v>
      </c>
      <c r="C165" s="4" t="s">
        <v>619</v>
      </c>
      <c r="D165" s="8"/>
      <c r="E165" s="4" t="s">
        <v>299</v>
      </c>
      <c r="F165" s="3"/>
      <c r="G165" s="3" t="s">
        <v>290</v>
      </c>
      <c r="H165" s="5">
        <v>0</v>
      </c>
      <c r="I165" s="6" t="s">
        <v>290</v>
      </c>
      <c r="J165" s="6" t="s">
        <v>290</v>
      </c>
      <c r="K165" s="15" t="s">
        <v>620</v>
      </c>
      <c r="L165" s="3" t="s">
        <v>302</v>
      </c>
      <c r="M165" s="7" t="s">
        <v>290</v>
      </c>
      <c r="N165" s="7" t="s">
        <v>290</v>
      </c>
      <c r="O165" s="5"/>
      <c r="P165" s="7" t="s">
        <v>290</v>
      </c>
      <c r="Q165" s="4" t="s">
        <v>323</v>
      </c>
    </row>
    <row r="166" spans="1:17" ht="24" x14ac:dyDescent="0.25">
      <c r="A166" s="3" t="s">
        <v>169</v>
      </c>
      <c r="B166" s="3" t="s">
        <v>360</v>
      </c>
      <c r="C166" s="4" t="s">
        <v>621</v>
      </c>
      <c r="D166" s="8"/>
      <c r="E166" s="4" t="s">
        <v>288</v>
      </c>
      <c r="F166" s="3"/>
      <c r="G166" s="3" t="s">
        <v>290</v>
      </c>
      <c r="H166" s="5">
        <v>0</v>
      </c>
      <c r="I166" s="6" t="s">
        <v>290</v>
      </c>
      <c r="J166" s="6" t="s">
        <v>290</v>
      </c>
      <c r="K166" s="15" t="s">
        <v>622</v>
      </c>
      <c r="L166" s="3" t="s">
        <v>322</v>
      </c>
      <c r="M166" s="7" t="s">
        <v>290</v>
      </c>
      <c r="N166" s="7" t="s">
        <v>290</v>
      </c>
      <c r="O166" s="5"/>
      <c r="P166" s="7" t="s">
        <v>290</v>
      </c>
      <c r="Q166" s="4" t="s">
        <v>323</v>
      </c>
    </row>
    <row r="167" spans="1:17" ht="24" x14ac:dyDescent="0.25">
      <c r="A167" s="3" t="s">
        <v>170</v>
      </c>
      <c r="B167" s="3" t="s">
        <v>360</v>
      </c>
      <c r="C167" s="4" t="s">
        <v>623</v>
      </c>
      <c r="D167" s="8"/>
      <c r="E167" s="4" t="s">
        <v>476</v>
      </c>
      <c r="F167" s="3"/>
      <c r="G167" s="3" t="s">
        <v>624</v>
      </c>
      <c r="H167" s="5">
        <v>28.43</v>
      </c>
      <c r="I167" s="6">
        <v>1</v>
      </c>
      <c r="J167" s="6" t="s">
        <v>290</v>
      </c>
      <c r="K167" s="15" t="s">
        <v>625</v>
      </c>
      <c r="L167" s="3" t="s">
        <v>322</v>
      </c>
      <c r="M167" s="7">
        <v>42967</v>
      </c>
      <c r="N167" s="7">
        <v>43004</v>
      </c>
      <c r="O167" s="5"/>
      <c r="P167" s="7" t="s">
        <v>342</v>
      </c>
      <c r="Q167" s="4" t="s">
        <v>294</v>
      </c>
    </row>
    <row r="168" spans="1:17" ht="36" x14ac:dyDescent="0.25">
      <c r="A168" s="3" t="s">
        <v>171</v>
      </c>
      <c r="B168" s="3" t="s">
        <v>286</v>
      </c>
      <c r="C168" s="4" t="s">
        <v>626</v>
      </c>
      <c r="D168" s="8"/>
      <c r="E168" s="4" t="s">
        <v>476</v>
      </c>
      <c r="F168" s="3"/>
      <c r="G168" s="3" t="s">
        <v>627</v>
      </c>
      <c r="H168" s="5">
        <v>32.83</v>
      </c>
      <c r="I168" s="6">
        <v>1</v>
      </c>
      <c r="J168" s="6" t="s">
        <v>290</v>
      </c>
      <c r="K168" s="15" t="s">
        <v>628</v>
      </c>
      <c r="L168" s="3" t="s">
        <v>322</v>
      </c>
      <c r="M168" s="7">
        <v>42824</v>
      </c>
      <c r="N168" s="7">
        <v>43151</v>
      </c>
      <c r="O168" s="5"/>
      <c r="P168" s="7" t="s">
        <v>629</v>
      </c>
      <c r="Q168" s="4" t="s">
        <v>308</v>
      </c>
    </row>
    <row r="169" spans="1:17" ht="24" x14ac:dyDescent="0.25">
      <c r="A169" s="3" t="s">
        <v>172</v>
      </c>
      <c r="B169" s="3" t="s">
        <v>286</v>
      </c>
      <c r="C169" s="4" t="s">
        <v>630</v>
      </c>
      <c r="D169" s="8"/>
      <c r="E169" s="4" t="s">
        <v>299</v>
      </c>
      <c r="F169" s="3"/>
      <c r="G169" s="3" t="s">
        <v>631</v>
      </c>
      <c r="H169" s="5">
        <v>776.05</v>
      </c>
      <c r="I169" s="6">
        <v>1</v>
      </c>
      <c r="J169" s="6" t="s">
        <v>290</v>
      </c>
      <c r="K169" s="15" t="s">
        <v>632</v>
      </c>
      <c r="L169" s="3" t="s">
        <v>299</v>
      </c>
      <c r="M169" s="7">
        <v>43008</v>
      </c>
      <c r="N169" s="7">
        <v>43266</v>
      </c>
      <c r="O169" s="5"/>
      <c r="P169" s="7" t="s">
        <v>342</v>
      </c>
      <c r="Q169" s="4" t="s">
        <v>308</v>
      </c>
    </row>
    <row r="170" spans="1:17" ht="24" x14ac:dyDescent="0.25">
      <c r="A170" s="3" t="s">
        <v>173</v>
      </c>
      <c r="B170" s="3" t="s">
        <v>286</v>
      </c>
      <c r="C170" s="4" t="s">
        <v>633</v>
      </c>
      <c r="D170" s="8"/>
      <c r="E170" s="4" t="s">
        <v>531</v>
      </c>
      <c r="F170" s="3"/>
      <c r="G170" s="3" t="s">
        <v>290</v>
      </c>
      <c r="H170" s="5">
        <v>909.08</v>
      </c>
      <c r="I170" s="6">
        <v>1</v>
      </c>
      <c r="J170" s="6" t="s">
        <v>290</v>
      </c>
      <c r="K170" s="15" t="s">
        <v>634</v>
      </c>
      <c r="L170" s="3" t="s">
        <v>292</v>
      </c>
      <c r="M170" s="7" t="s">
        <v>290</v>
      </c>
      <c r="N170" s="7" t="s">
        <v>290</v>
      </c>
      <c r="O170" s="5"/>
      <c r="P170" s="7" t="s">
        <v>290</v>
      </c>
      <c r="Q170" s="4" t="s">
        <v>348</v>
      </c>
    </row>
    <row r="171" spans="1:17" ht="24" x14ac:dyDescent="0.25">
      <c r="A171" s="3" t="s">
        <v>174</v>
      </c>
      <c r="B171" s="3" t="s">
        <v>286</v>
      </c>
      <c r="C171" s="4" t="s">
        <v>635</v>
      </c>
      <c r="D171" s="8"/>
      <c r="E171" s="4" t="s">
        <v>288</v>
      </c>
      <c r="F171" s="3"/>
      <c r="G171" s="3" t="s">
        <v>636</v>
      </c>
      <c r="H171" s="5">
        <v>568.48</v>
      </c>
      <c r="I171" s="6">
        <v>1</v>
      </c>
      <c r="J171" s="6" t="s">
        <v>290</v>
      </c>
      <c r="K171" s="15" t="s">
        <v>637</v>
      </c>
      <c r="L171" s="3" t="s">
        <v>322</v>
      </c>
      <c r="M171" s="7">
        <v>43232</v>
      </c>
      <c r="N171" s="7">
        <v>43328</v>
      </c>
      <c r="O171" s="5"/>
      <c r="P171" s="7" t="s">
        <v>342</v>
      </c>
      <c r="Q171" s="4" t="s">
        <v>308</v>
      </c>
    </row>
    <row r="172" spans="1:17" ht="24" x14ac:dyDescent="0.25">
      <c r="A172" s="3" t="s">
        <v>175</v>
      </c>
      <c r="B172" s="3" t="s">
        <v>286</v>
      </c>
      <c r="C172" s="4" t="s">
        <v>638</v>
      </c>
      <c r="D172" s="8"/>
      <c r="E172" s="4" t="s">
        <v>288</v>
      </c>
      <c r="F172" s="3"/>
      <c r="G172" s="3" t="s">
        <v>290</v>
      </c>
      <c r="H172" s="5">
        <v>0</v>
      </c>
      <c r="I172" s="6" t="s">
        <v>290</v>
      </c>
      <c r="J172" s="6" t="s">
        <v>290</v>
      </c>
      <c r="K172" s="15" t="s">
        <v>639</v>
      </c>
      <c r="L172" s="3" t="s">
        <v>322</v>
      </c>
      <c r="M172" s="7" t="s">
        <v>290</v>
      </c>
      <c r="N172" s="7" t="s">
        <v>290</v>
      </c>
      <c r="O172" s="5"/>
      <c r="P172" s="7" t="s">
        <v>290</v>
      </c>
      <c r="Q172" s="4" t="s">
        <v>323</v>
      </c>
    </row>
    <row r="173" spans="1:17" ht="24" x14ac:dyDescent="0.25">
      <c r="A173" s="3" t="s">
        <v>176</v>
      </c>
      <c r="B173" s="3" t="s">
        <v>286</v>
      </c>
      <c r="C173" s="4" t="s">
        <v>640</v>
      </c>
      <c r="D173" s="8"/>
      <c r="E173" s="4" t="s">
        <v>288</v>
      </c>
      <c r="F173" s="3"/>
      <c r="G173" s="3" t="s">
        <v>641</v>
      </c>
      <c r="H173" s="5">
        <v>151.76</v>
      </c>
      <c r="I173" s="6">
        <v>1</v>
      </c>
      <c r="J173" s="6" t="s">
        <v>290</v>
      </c>
      <c r="K173" s="15" t="s">
        <v>642</v>
      </c>
      <c r="L173" s="3" t="s">
        <v>322</v>
      </c>
      <c r="M173" s="7">
        <v>43414</v>
      </c>
      <c r="N173" s="7">
        <v>43516</v>
      </c>
      <c r="O173" s="5"/>
      <c r="P173" s="7" t="s">
        <v>342</v>
      </c>
      <c r="Q173" s="4" t="s">
        <v>308</v>
      </c>
    </row>
    <row r="174" spans="1:17" ht="24" x14ac:dyDescent="0.25">
      <c r="A174" s="3" t="s">
        <v>177</v>
      </c>
      <c r="B174" s="3" t="s">
        <v>286</v>
      </c>
      <c r="C174" s="4" t="s">
        <v>643</v>
      </c>
      <c r="D174" s="8"/>
      <c r="E174" s="4" t="s">
        <v>531</v>
      </c>
      <c r="F174" s="3"/>
      <c r="G174" s="3" t="s">
        <v>644</v>
      </c>
      <c r="H174" s="5">
        <v>91.53</v>
      </c>
      <c r="I174" s="6">
        <v>1</v>
      </c>
      <c r="J174" s="6" t="s">
        <v>290</v>
      </c>
      <c r="K174" s="15" t="s">
        <v>1030</v>
      </c>
      <c r="L174" s="3" t="s">
        <v>292</v>
      </c>
      <c r="M174" s="7">
        <v>42831</v>
      </c>
      <c r="N174" s="7">
        <v>43209</v>
      </c>
      <c r="O174" s="5"/>
      <c r="P174" s="7" t="s">
        <v>645</v>
      </c>
      <c r="Q174" s="4" t="s">
        <v>308</v>
      </c>
    </row>
    <row r="175" spans="1:17" ht="24" x14ac:dyDescent="0.25">
      <c r="A175" s="3" t="s">
        <v>178</v>
      </c>
      <c r="B175" s="3" t="s">
        <v>360</v>
      </c>
      <c r="C175" s="4" t="s">
        <v>646</v>
      </c>
      <c r="D175" s="8"/>
      <c r="E175" s="4" t="s">
        <v>288</v>
      </c>
      <c r="F175" s="3"/>
      <c r="G175" s="3" t="s">
        <v>647</v>
      </c>
      <c r="H175" s="5">
        <v>526.59</v>
      </c>
      <c r="I175" s="6">
        <v>1</v>
      </c>
      <c r="J175" s="6" t="s">
        <v>290</v>
      </c>
      <c r="K175" s="15" t="s">
        <v>648</v>
      </c>
      <c r="L175" s="3" t="s">
        <v>322</v>
      </c>
      <c r="M175" s="7">
        <v>43519</v>
      </c>
      <c r="N175" s="7" t="s">
        <v>290</v>
      </c>
      <c r="O175" s="5"/>
      <c r="P175" s="7" t="s">
        <v>290</v>
      </c>
      <c r="Q175" s="4" t="s">
        <v>335</v>
      </c>
    </row>
    <row r="176" spans="1:17" ht="24" x14ac:dyDescent="0.25">
      <c r="A176" s="3" t="s">
        <v>179</v>
      </c>
      <c r="B176" s="3" t="s">
        <v>360</v>
      </c>
      <c r="C176" s="4" t="s">
        <v>649</v>
      </c>
      <c r="D176" s="8"/>
      <c r="E176" s="4" t="s">
        <v>476</v>
      </c>
      <c r="F176" s="3"/>
      <c r="G176" s="3" t="s">
        <v>650</v>
      </c>
      <c r="H176" s="5">
        <v>382.42</v>
      </c>
      <c r="I176" s="6">
        <v>1</v>
      </c>
      <c r="J176" s="6" t="s">
        <v>290</v>
      </c>
      <c r="K176" s="15" t="s">
        <v>651</v>
      </c>
      <c r="L176" s="3" t="s">
        <v>322</v>
      </c>
      <c r="M176" s="7">
        <v>43525</v>
      </c>
      <c r="N176" s="7" t="s">
        <v>290</v>
      </c>
      <c r="O176" s="5"/>
      <c r="P176" s="7" t="s">
        <v>290</v>
      </c>
      <c r="Q176" s="4" t="s">
        <v>335</v>
      </c>
    </row>
    <row r="177" spans="1:17" ht="24" x14ac:dyDescent="0.25">
      <c r="A177" s="3" t="s">
        <v>180</v>
      </c>
      <c r="B177" s="3" t="s">
        <v>286</v>
      </c>
      <c r="C177" s="4" t="s">
        <v>652</v>
      </c>
      <c r="D177" s="8"/>
      <c r="E177" s="4" t="s">
        <v>288</v>
      </c>
      <c r="F177" s="3"/>
      <c r="G177" s="3" t="s">
        <v>290</v>
      </c>
      <c r="H177" s="5">
        <v>0</v>
      </c>
      <c r="I177" s="6" t="s">
        <v>290</v>
      </c>
      <c r="J177" s="6" t="s">
        <v>290</v>
      </c>
      <c r="K177" s="15" t="s">
        <v>653</v>
      </c>
      <c r="L177" s="3" t="s">
        <v>322</v>
      </c>
      <c r="M177" s="7" t="s">
        <v>290</v>
      </c>
      <c r="N177" s="7" t="s">
        <v>290</v>
      </c>
      <c r="O177" s="5"/>
      <c r="P177" s="7" t="s">
        <v>290</v>
      </c>
      <c r="Q177" s="4" t="s">
        <v>323</v>
      </c>
    </row>
    <row r="178" spans="1:17" ht="24" x14ac:dyDescent="0.25">
      <c r="A178" s="3" t="s">
        <v>181</v>
      </c>
      <c r="B178" s="3" t="s">
        <v>286</v>
      </c>
      <c r="C178" s="4" t="s">
        <v>654</v>
      </c>
      <c r="D178" s="8"/>
      <c r="E178" s="4" t="s">
        <v>288</v>
      </c>
      <c r="F178" s="3"/>
      <c r="G178" s="3" t="s">
        <v>290</v>
      </c>
      <c r="H178" s="5">
        <v>0</v>
      </c>
      <c r="I178" s="6" t="s">
        <v>290</v>
      </c>
      <c r="J178" s="6" t="s">
        <v>290</v>
      </c>
      <c r="K178" s="15" t="s">
        <v>655</v>
      </c>
      <c r="L178" s="3" t="s">
        <v>322</v>
      </c>
      <c r="M178" s="7" t="s">
        <v>290</v>
      </c>
      <c r="N178" s="7" t="s">
        <v>290</v>
      </c>
      <c r="O178" s="5"/>
      <c r="P178" s="7" t="s">
        <v>290</v>
      </c>
      <c r="Q178" s="4" t="s">
        <v>323</v>
      </c>
    </row>
    <row r="179" spans="1:17" ht="24" x14ac:dyDescent="0.25">
      <c r="A179" s="3" t="s">
        <v>1055</v>
      </c>
      <c r="B179" s="3" t="s">
        <v>286</v>
      </c>
      <c r="C179" s="4" t="s">
        <v>396</v>
      </c>
      <c r="D179" s="8"/>
      <c r="E179" s="4" t="s">
        <v>288</v>
      </c>
      <c r="F179" s="3"/>
      <c r="G179" s="3" t="s">
        <v>397</v>
      </c>
      <c r="H179" s="5">
        <v>1716.85</v>
      </c>
      <c r="I179" s="6">
        <v>1</v>
      </c>
      <c r="J179" s="6" t="s">
        <v>290</v>
      </c>
      <c r="K179" s="15" t="s">
        <v>398</v>
      </c>
      <c r="L179" s="3" t="s">
        <v>322</v>
      </c>
      <c r="M179" s="7">
        <v>43474</v>
      </c>
      <c r="N179" s="7" t="s">
        <v>290</v>
      </c>
      <c r="O179" s="5"/>
      <c r="P179" s="7" t="s">
        <v>290</v>
      </c>
      <c r="Q179" s="4" t="s">
        <v>335</v>
      </c>
    </row>
    <row r="180" spans="1:17" ht="36" x14ac:dyDescent="0.25">
      <c r="A180" s="3" t="s">
        <v>1057</v>
      </c>
      <c r="B180" s="3" t="s">
        <v>286</v>
      </c>
      <c r="C180" s="4" t="s">
        <v>379</v>
      </c>
      <c r="D180" s="8"/>
      <c r="E180" s="4" t="s">
        <v>288</v>
      </c>
      <c r="F180" s="3"/>
      <c r="G180" s="3" t="s">
        <v>380</v>
      </c>
      <c r="H180" s="5">
        <v>3310.69</v>
      </c>
      <c r="I180" s="6">
        <v>1</v>
      </c>
      <c r="J180" s="6" t="s">
        <v>290</v>
      </c>
      <c r="K180" s="15" t="s">
        <v>381</v>
      </c>
      <c r="L180" s="3" t="s">
        <v>322</v>
      </c>
      <c r="M180" s="7">
        <v>43414</v>
      </c>
      <c r="N180" s="7">
        <v>43525</v>
      </c>
      <c r="O180" s="5"/>
      <c r="P180" s="7" t="s">
        <v>342</v>
      </c>
      <c r="Q180" s="4" t="s">
        <v>308</v>
      </c>
    </row>
    <row r="181" spans="1:17" ht="15.75" thickBot="1" x14ac:dyDescent="0.3">
      <c r="A181" s="51" t="s">
        <v>61</v>
      </c>
      <c r="B181" s="51"/>
      <c r="C181" s="51"/>
      <c r="D181" s="51"/>
      <c r="E181" s="51"/>
      <c r="F181" s="51"/>
      <c r="G181" s="51"/>
      <c r="H181" s="9">
        <f>SUM(H154:H180)</f>
        <v>10804.5</v>
      </c>
      <c r="I181" s="5">
        <f>SUMPRODUCT(H154:H180,I154:I180)</f>
        <v>10804.5</v>
      </c>
      <c r="J181" s="5">
        <f>SUMPRODUCT(H154:H180,J154:J180)</f>
        <v>0</v>
      </c>
      <c r="K181" s="10"/>
      <c r="L181" s="11"/>
      <c r="M181" s="12"/>
      <c r="N181" s="12"/>
      <c r="O181" s="12"/>
      <c r="P181" s="11"/>
      <c r="Q181" s="11"/>
    </row>
    <row r="182" spans="1:17" ht="15.75" thickBot="1" x14ac:dyDescent="0.3">
      <c r="A182" s="1">
        <v>4</v>
      </c>
      <c r="B182" s="48" t="s">
        <v>182</v>
      </c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50"/>
    </row>
    <row r="183" spans="1:17" ht="36" x14ac:dyDescent="0.25">
      <c r="A183" s="3" t="s">
        <v>183</v>
      </c>
      <c r="B183" s="3" t="s">
        <v>286</v>
      </c>
      <c r="C183" s="4" t="s">
        <v>657</v>
      </c>
      <c r="D183" s="8"/>
      <c r="E183" s="4" t="s">
        <v>658</v>
      </c>
      <c r="F183" s="3"/>
      <c r="G183" s="3" t="s">
        <v>659</v>
      </c>
      <c r="H183" s="5">
        <v>8868.65</v>
      </c>
      <c r="I183" s="6">
        <v>1</v>
      </c>
      <c r="J183" s="6" t="s">
        <v>290</v>
      </c>
      <c r="K183" s="13" t="s">
        <v>660</v>
      </c>
      <c r="L183" s="3" t="s">
        <v>292</v>
      </c>
      <c r="M183" s="7">
        <v>41537</v>
      </c>
      <c r="N183" s="7">
        <v>41865</v>
      </c>
      <c r="O183" s="5"/>
      <c r="P183" s="7" t="s">
        <v>661</v>
      </c>
      <c r="Q183" s="14" t="s">
        <v>308</v>
      </c>
    </row>
    <row r="184" spans="1:17" ht="36" x14ac:dyDescent="0.25">
      <c r="A184" s="3" t="s">
        <v>184</v>
      </c>
      <c r="B184" s="3" t="s">
        <v>286</v>
      </c>
      <c r="C184" s="4" t="s">
        <v>662</v>
      </c>
      <c r="D184" s="8"/>
      <c r="E184" s="4" t="s">
        <v>658</v>
      </c>
      <c r="F184" s="3"/>
      <c r="G184" s="3" t="s">
        <v>663</v>
      </c>
      <c r="H184" s="5">
        <v>6025.1</v>
      </c>
      <c r="I184" s="6">
        <v>1</v>
      </c>
      <c r="J184" s="6" t="s">
        <v>290</v>
      </c>
      <c r="K184" s="13" t="s">
        <v>664</v>
      </c>
      <c r="L184" s="3" t="s">
        <v>292</v>
      </c>
      <c r="M184" s="7">
        <v>41709</v>
      </c>
      <c r="N184" s="7">
        <v>42198</v>
      </c>
      <c r="O184" s="5"/>
      <c r="P184" s="7" t="s">
        <v>665</v>
      </c>
      <c r="Q184" s="14" t="s">
        <v>308</v>
      </c>
    </row>
    <row r="185" spans="1:17" ht="36" x14ac:dyDescent="0.25">
      <c r="A185" s="3" t="s">
        <v>185</v>
      </c>
      <c r="B185" s="3" t="s">
        <v>286</v>
      </c>
      <c r="C185" s="4" t="s">
        <v>666</v>
      </c>
      <c r="D185" s="8"/>
      <c r="E185" s="4" t="s">
        <v>658</v>
      </c>
      <c r="F185" s="3"/>
      <c r="G185" s="3" t="s">
        <v>667</v>
      </c>
      <c r="H185" s="5">
        <v>206.37</v>
      </c>
      <c r="I185" s="6">
        <v>1</v>
      </c>
      <c r="J185" s="6" t="s">
        <v>290</v>
      </c>
      <c r="K185" s="13" t="s">
        <v>668</v>
      </c>
      <c r="L185" s="3" t="s">
        <v>322</v>
      </c>
      <c r="M185" s="7">
        <v>41971</v>
      </c>
      <c r="N185" s="7">
        <v>42419</v>
      </c>
      <c r="O185" s="5"/>
      <c r="P185" s="7" t="s">
        <v>669</v>
      </c>
      <c r="Q185" s="14" t="s">
        <v>294</v>
      </c>
    </row>
    <row r="186" spans="1:17" ht="36" x14ac:dyDescent="0.25">
      <c r="A186" s="3" t="s">
        <v>186</v>
      </c>
      <c r="B186" s="3" t="s">
        <v>286</v>
      </c>
      <c r="C186" s="4" t="s">
        <v>670</v>
      </c>
      <c r="D186" s="8"/>
      <c r="E186" s="4" t="s">
        <v>658</v>
      </c>
      <c r="F186" s="3"/>
      <c r="G186" s="3" t="s">
        <v>671</v>
      </c>
      <c r="H186" s="5">
        <v>455.15</v>
      </c>
      <c r="I186" s="6">
        <v>1</v>
      </c>
      <c r="J186" s="6" t="s">
        <v>290</v>
      </c>
      <c r="K186" s="13" t="s">
        <v>672</v>
      </c>
      <c r="L186" s="3" t="s">
        <v>322</v>
      </c>
      <c r="M186" s="7">
        <v>42020</v>
      </c>
      <c r="N186" s="7">
        <v>42551</v>
      </c>
      <c r="O186" s="5"/>
      <c r="P186" s="7" t="s">
        <v>673</v>
      </c>
      <c r="Q186" s="14" t="s">
        <v>294</v>
      </c>
    </row>
    <row r="187" spans="1:17" ht="36" x14ac:dyDescent="0.25">
      <c r="A187" s="3" t="s">
        <v>187</v>
      </c>
      <c r="B187" s="3" t="s">
        <v>286</v>
      </c>
      <c r="C187" s="4" t="s">
        <v>674</v>
      </c>
      <c r="D187" s="8"/>
      <c r="E187" s="4" t="s">
        <v>658</v>
      </c>
      <c r="F187" s="3">
        <v>2</v>
      </c>
      <c r="G187" s="3" t="s">
        <v>675</v>
      </c>
      <c r="H187" s="5">
        <v>860.76</v>
      </c>
      <c r="I187" s="6">
        <v>1</v>
      </c>
      <c r="J187" s="6" t="s">
        <v>290</v>
      </c>
      <c r="K187" s="13" t="s">
        <v>676</v>
      </c>
      <c r="L187" s="3" t="s">
        <v>292</v>
      </c>
      <c r="M187" s="7">
        <v>41718</v>
      </c>
      <c r="N187" s="7">
        <v>42443</v>
      </c>
      <c r="O187" s="5"/>
      <c r="P187" s="7" t="s">
        <v>677</v>
      </c>
      <c r="Q187" s="14" t="s">
        <v>308</v>
      </c>
    </row>
    <row r="188" spans="1:17" ht="36" x14ac:dyDescent="0.25">
      <c r="A188" s="3" t="s">
        <v>188</v>
      </c>
      <c r="B188" s="3" t="s">
        <v>286</v>
      </c>
      <c r="C188" s="4" t="s">
        <v>678</v>
      </c>
      <c r="D188" s="8"/>
      <c r="E188" s="4" t="s">
        <v>658</v>
      </c>
      <c r="F188" s="3"/>
      <c r="G188" s="3" t="s">
        <v>679</v>
      </c>
      <c r="H188" s="5">
        <v>1004.38</v>
      </c>
      <c r="I188" s="6">
        <v>1</v>
      </c>
      <c r="J188" s="6" t="s">
        <v>290</v>
      </c>
      <c r="K188" s="13" t="s">
        <v>680</v>
      </c>
      <c r="L188" s="3" t="s">
        <v>292</v>
      </c>
      <c r="M188" s="7">
        <v>41865</v>
      </c>
      <c r="N188" s="7">
        <v>42551</v>
      </c>
      <c r="O188" s="5"/>
      <c r="P188" s="7" t="s">
        <v>681</v>
      </c>
      <c r="Q188" s="14" t="s">
        <v>308</v>
      </c>
    </row>
    <row r="189" spans="1:17" ht="36" x14ac:dyDescent="0.25">
      <c r="A189" s="3" t="s">
        <v>189</v>
      </c>
      <c r="B189" s="3" t="s">
        <v>286</v>
      </c>
      <c r="C189" s="4" t="s">
        <v>682</v>
      </c>
      <c r="D189" s="8"/>
      <c r="E189" s="4" t="s">
        <v>683</v>
      </c>
      <c r="F189" s="3"/>
      <c r="G189" s="3" t="s">
        <v>684</v>
      </c>
      <c r="H189" s="5">
        <v>118.77</v>
      </c>
      <c r="I189" s="6">
        <v>1</v>
      </c>
      <c r="J189" s="6" t="s">
        <v>290</v>
      </c>
      <c r="K189" s="13" t="s">
        <v>685</v>
      </c>
      <c r="L189" s="3" t="s">
        <v>292</v>
      </c>
      <c r="M189" s="7">
        <v>41718</v>
      </c>
      <c r="N189" s="7">
        <v>42090</v>
      </c>
      <c r="O189" s="5"/>
      <c r="P189" s="7" t="s">
        <v>686</v>
      </c>
      <c r="Q189" s="14" t="s">
        <v>294</v>
      </c>
    </row>
    <row r="190" spans="1:17" ht="36" x14ac:dyDescent="0.25">
      <c r="A190" s="3" t="s">
        <v>190</v>
      </c>
      <c r="B190" s="3" t="s">
        <v>356</v>
      </c>
      <c r="C190" s="4" t="s">
        <v>687</v>
      </c>
      <c r="D190" s="8"/>
      <c r="E190" s="4" t="s">
        <v>683</v>
      </c>
      <c r="F190" s="3"/>
      <c r="G190" s="3" t="s">
        <v>688</v>
      </c>
      <c r="H190" s="5">
        <v>55.73</v>
      </c>
      <c r="I190" s="6">
        <v>1</v>
      </c>
      <c r="J190" s="6" t="s">
        <v>290</v>
      </c>
      <c r="K190" s="13" t="s">
        <v>689</v>
      </c>
      <c r="L190" s="3" t="s">
        <v>322</v>
      </c>
      <c r="M190" s="7">
        <v>41891</v>
      </c>
      <c r="N190" s="7">
        <v>42353</v>
      </c>
      <c r="O190" s="5"/>
      <c r="P190" s="7" t="s">
        <v>690</v>
      </c>
      <c r="Q190" s="14" t="s">
        <v>294</v>
      </c>
    </row>
    <row r="191" spans="1:17" ht="36" x14ac:dyDescent="0.25">
      <c r="A191" s="3" t="s">
        <v>191</v>
      </c>
      <c r="B191" s="3" t="s">
        <v>356</v>
      </c>
      <c r="C191" s="4" t="s">
        <v>691</v>
      </c>
      <c r="D191" s="8"/>
      <c r="E191" s="4" t="s">
        <v>658</v>
      </c>
      <c r="F191" s="3"/>
      <c r="G191" s="3" t="s">
        <v>692</v>
      </c>
      <c r="H191" s="5">
        <v>259.31</v>
      </c>
      <c r="I191" s="6">
        <v>1</v>
      </c>
      <c r="J191" s="6" t="s">
        <v>290</v>
      </c>
      <c r="K191" s="13" t="s">
        <v>693</v>
      </c>
      <c r="L191" s="3" t="s">
        <v>322</v>
      </c>
      <c r="M191" s="7">
        <v>41913</v>
      </c>
      <c r="N191" s="7">
        <v>42598</v>
      </c>
      <c r="O191" s="5"/>
      <c r="P191" s="7" t="s">
        <v>694</v>
      </c>
      <c r="Q191" s="14" t="s">
        <v>294</v>
      </c>
    </row>
    <row r="192" spans="1:17" ht="36" x14ac:dyDescent="0.25">
      <c r="A192" s="3" t="s">
        <v>192</v>
      </c>
      <c r="B192" s="3" t="s">
        <v>286</v>
      </c>
      <c r="C192" s="4" t="s">
        <v>695</v>
      </c>
      <c r="D192" s="8"/>
      <c r="E192" s="4" t="s">
        <v>683</v>
      </c>
      <c r="F192" s="3"/>
      <c r="G192" s="3" t="s">
        <v>696</v>
      </c>
      <c r="H192" s="5">
        <v>99.49</v>
      </c>
      <c r="I192" s="6">
        <v>1</v>
      </c>
      <c r="J192" s="6" t="s">
        <v>290</v>
      </c>
      <c r="K192" s="13" t="s">
        <v>697</v>
      </c>
      <c r="L192" s="3" t="s">
        <v>292</v>
      </c>
      <c r="M192" s="7">
        <v>42671</v>
      </c>
      <c r="N192" s="7">
        <v>42930</v>
      </c>
      <c r="O192" s="5"/>
      <c r="P192" s="7" t="s">
        <v>698</v>
      </c>
      <c r="Q192" s="14" t="s">
        <v>294</v>
      </c>
    </row>
    <row r="193" spans="1:17" ht="24" x14ac:dyDescent="0.25">
      <c r="A193" s="3" t="s">
        <v>193</v>
      </c>
      <c r="B193" s="3" t="s">
        <v>286</v>
      </c>
      <c r="C193" s="4" t="s">
        <v>699</v>
      </c>
      <c r="D193" s="8"/>
      <c r="E193" s="4" t="s">
        <v>531</v>
      </c>
      <c r="F193" s="3"/>
      <c r="G193" s="3" t="s">
        <v>700</v>
      </c>
      <c r="H193" s="5">
        <v>216.42</v>
      </c>
      <c r="I193" s="6">
        <v>1</v>
      </c>
      <c r="J193" s="6" t="s">
        <v>290</v>
      </c>
      <c r="K193" s="13" t="s">
        <v>701</v>
      </c>
      <c r="L193" s="3" t="s">
        <v>292</v>
      </c>
      <c r="M193" s="7" t="s">
        <v>420</v>
      </c>
      <c r="N193" s="7">
        <v>42788</v>
      </c>
      <c r="O193" s="5"/>
      <c r="P193" s="7" t="s">
        <v>702</v>
      </c>
      <c r="Q193" s="14" t="s">
        <v>308</v>
      </c>
    </row>
    <row r="194" spans="1:17" ht="36" x14ac:dyDescent="0.25">
      <c r="A194" s="3" t="s">
        <v>194</v>
      </c>
      <c r="B194" s="3" t="s">
        <v>286</v>
      </c>
      <c r="C194" s="4" t="s">
        <v>703</v>
      </c>
      <c r="D194" s="8"/>
      <c r="E194" s="4" t="s">
        <v>658</v>
      </c>
      <c r="F194" s="3">
        <v>2</v>
      </c>
      <c r="G194" s="3" t="s">
        <v>704</v>
      </c>
      <c r="H194" s="5">
        <v>1587.59</v>
      </c>
      <c r="I194" s="6">
        <v>1</v>
      </c>
      <c r="J194" s="6" t="s">
        <v>290</v>
      </c>
      <c r="K194" s="13" t="s">
        <v>705</v>
      </c>
      <c r="L194" s="3" t="s">
        <v>292</v>
      </c>
      <c r="M194" s="7">
        <v>41718</v>
      </c>
      <c r="N194" s="7">
        <v>42240</v>
      </c>
      <c r="O194" s="5"/>
      <c r="P194" s="7" t="s">
        <v>706</v>
      </c>
      <c r="Q194" s="14" t="s">
        <v>308</v>
      </c>
    </row>
    <row r="195" spans="1:17" ht="36" x14ac:dyDescent="0.25">
      <c r="A195" s="3" t="s">
        <v>195</v>
      </c>
      <c r="B195" s="3" t="s">
        <v>286</v>
      </c>
      <c r="C195" s="4" t="s">
        <v>707</v>
      </c>
      <c r="D195" s="8"/>
      <c r="E195" s="4" t="s">
        <v>658</v>
      </c>
      <c r="F195" s="3"/>
      <c r="G195" s="3" t="s">
        <v>708</v>
      </c>
      <c r="H195" s="5">
        <v>819.27</v>
      </c>
      <c r="I195" s="6">
        <v>1</v>
      </c>
      <c r="J195" s="6" t="s">
        <v>290</v>
      </c>
      <c r="K195" s="13" t="s">
        <v>709</v>
      </c>
      <c r="L195" s="3" t="s">
        <v>322</v>
      </c>
      <c r="M195" s="7">
        <v>42109</v>
      </c>
      <c r="N195" s="7">
        <v>42900</v>
      </c>
      <c r="O195" s="5"/>
      <c r="P195" s="7" t="s">
        <v>342</v>
      </c>
      <c r="Q195" s="14" t="s">
        <v>308</v>
      </c>
    </row>
    <row r="196" spans="1:17" ht="36" x14ac:dyDescent="0.25">
      <c r="A196" s="3" t="s">
        <v>196</v>
      </c>
      <c r="B196" s="3" t="s">
        <v>286</v>
      </c>
      <c r="C196" s="4" t="s">
        <v>710</v>
      </c>
      <c r="D196" s="8"/>
      <c r="E196" s="4" t="s">
        <v>658</v>
      </c>
      <c r="F196" s="3"/>
      <c r="G196" s="3" t="s">
        <v>711</v>
      </c>
      <c r="H196" s="5">
        <v>837.92</v>
      </c>
      <c r="I196" s="6">
        <v>1</v>
      </c>
      <c r="J196" s="6" t="s">
        <v>290</v>
      </c>
      <c r="K196" s="13" t="s">
        <v>712</v>
      </c>
      <c r="L196" s="3" t="s">
        <v>322</v>
      </c>
      <c r="M196" s="7">
        <v>42508</v>
      </c>
      <c r="N196" s="7">
        <v>42948</v>
      </c>
      <c r="O196" s="5"/>
      <c r="P196" s="7" t="s">
        <v>342</v>
      </c>
      <c r="Q196" s="14" t="s">
        <v>308</v>
      </c>
    </row>
    <row r="197" spans="1:17" ht="36" x14ac:dyDescent="0.25">
      <c r="A197" s="3" t="s">
        <v>197</v>
      </c>
      <c r="B197" s="3" t="s">
        <v>360</v>
      </c>
      <c r="C197" s="4" t="s">
        <v>713</v>
      </c>
      <c r="D197" s="8"/>
      <c r="E197" s="4" t="s">
        <v>683</v>
      </c>
      <c r="F197" s="3"/>
      <c r="G197" s="3" t="s">
        <v>714</v>
      </c>
      <c r="H197" s="5">
        <v>89.87</v>
      </c>
      <c r="I197" s="6">
        <v>1</v>
      </c>
      <c r="J197" s="6" t="s">
        <v>290</v>
      </c>
      <c r="K197" s="13" t="s">
        <v>715</v>
      </c>
      <c r="L197" s="3" t="s">
        <v>322</v>
      </c>
      <c r="M197" s="7">
        <v>41843</v>
      </c>
      <c r="N197" s="7">
        <v>42167</v>
      </c>
      <c r="O197" s="5"/>
      <c r="P197" s="7" t="s">
        <v>716</v>
      </c>
      <c r="Q197" s="14" t="s">
        <v>294</v>
      </c>
    </row>
    <row r="198" spans="1:17" ht="36" x14ac:dyDescent="0.25">
      <c r="A198" s="3" t="s">
        <v>198</v>
      </c>
      <c r="B198" s="3" t="s">
        <v>360</v>
      </c>
      <c r="C198" s="4" t="s">
        <v>717</v>
      </c>
      <c r="D198" s="8"/>
      <c r="E198" s="4" t="s">
        <v>658</v>
      </c>
      <c r="F198" s="3"/>
      <c r="G198" s="3" t="s">
        <v>718</v>
      </c>
      <c r="H198" s="5">
        <v>614.62</v>
      </c>
      <c r="I198" s="6">
        <v>1</v>
      </c>
      <c r="J198" s="6" t="s">
        <v>290</v>
      </c>
      <c r="K198" s="13" t="s">
        <v>719</v>
      </c>
      <c r="L198" s="3" t="s">
        <v>292</v>
      </c>
      <c r="M198" s="7">
        <v>42116</v>
      </c>
      <c r="N198" s="7">
        <v>42801</v>
      </c>
      <c r="O198" s="5"/>
      <c r="P198" s="7" t="s">
        <v>720</v>
      </c>
      <c r="Q198" s="14" t="s">
        <v>308</v>
      </c>
    </row>
    <row r="199" spans="1:17" ht="36" x14ac:dyDescent="0.25">
      <c r="A199" s="3" t="s">
        <v>199</v>
      </c>
      <c r="B199" s="3" t="s">
        <v>286</v>
      </c>
      <c r="C199" s="4" t="s">
        <v>721</v>
      </c>
      <c r="D199" s="8"/>
      <c r="E199" s="4" t="s">
        <v>683</v>
      </c>
      <c r="F199" s="3"/>
      <c r="G199" s="3" t="s">
        <v>722</v>
      </c>
      <c r="H199" s="5">
        <v>62.27</v>
      </c>
      <c r="I199" s="6">
        <v>1</v>
      </c>
      <c r="J199" s="6" t="s">
        <v>290</v>
      </c>
      <c r="K199" s="13" t="s">
        <v>723</v>
      </c>
      <c r="L199" s="3" t="s">
        <v>322</v>
      </c>
      <c r="M199" s="7">
        <v>41870</v>
      </c>
      <c r="N199" s="7">
        <v>42114</v>
      </c>
      <c r="O199" s="5"/>
      <c r="P199" s="7" t="s">
        <v>724</v>
      </c>
      <c r="Q199" s="14" t="s">
        <v>294</v>
      </c>
    </row>
    <row r="200" spans="1:17" ht="36" x14ac:dyDescent="0.25">
      <c r="A200" s="3" t="s">
        <v>200</v>
      </c>
      <c r="B200" s="3" t="s">
        <v>360</v>
      </c>
      <c r="C200" s="4" t="s">
        <v>725</v>
      </c>
      <c r="D200" s="8"/>
      <c r="E200" s="4" t="s">
        <v>658</v>
      </c>
      <c r="F200" s="3"/>
      <c r="G200" s="3" t="s">
        <v>726</v>
      </c>
      <c r="H200" s="5">
        <v>318.55</v>
      </c>
      <c r="I200" s="6">
        <v>1</v>
      </c>
      <c r="J200" s="6" t="s">
        <v>290</v>
      </c>
      <c r="K200" s="13" t="s">
        <v>727</v>
      </c>
      <c r="L200" s="3" t="s">
        <v>322</v>
      </c>
      <c r="M200" s="7">
        <v>41913</v>
      </c>
      <c r="N200" s="7">
        <v>42461</v>
      </c>
      <c r="O200" s="5"/>
      <c r="P200" s="7" t="s">
        <v>728</v>
      </c>
      <c r="Q200" s="14" t="s">
        <v>294</v>
      </c>
    </row>
    <row r="201" spans="1:17" ht="36" x14ac:dyDescent="0.25">
      <c r="A201" s="3" t="s">
        <v>201</v>
      </c>
      <c r="B201" s="3" t="s">
        <v>286</v>
      </c>
      <c r="C201" s="4" t="s">
        <v>729</v>
      </c>
      <c r="D201" s="8"/>
      <c r="E201" s="4" t="s">
        <v>658</v>
      </c>
      <c r="F201" s="3"/>
      <c r="G201" s="3" t="s">
        <v>730</v>
      </c>
      <c r="H201" s="5">
        <v>1081.22</v>
      </c>
      <c r="I201" s="6">
        <v>1</v>
      </c>
      <c r="J201" s="6" t="s">
        <v>290</v>
      </c>
      <c r="K201" s="13" t="s">
        <v>731</v>
      </c>
      <c r="L201" s="3" t="s">
        <v>322</v>
      </c>
      <c r="M201" s="7">
        <v>42039</v>
      </c>
      <c r="N201" s="7">
        <v>42808</v>
      </c>
      <c r="O201" s="5"/>
      <c r="P201" s="7" t="s">
        <v>342</v>
      </c>
      <c r="Q201" s="14" t="s">
        <v>308</v>
      </c>
    </row>
    <row r="202" spans="1:17" ht="36" x14ac:dyDescent="0.25">
      <c r="A202" s="3" t="s">
        <v>202</v>
      </c>
      <c r="B202" s="3" t="s">
        <v>286</v>
      </c>
      <c r="C202" s="4" t="s">
        <v>732</v>
      </c>
      <c r="D202" s="8"/>
      <c r="E202" s="4" t="s">
        <v>658</v>
      </c>
      <c r="F202" s="3"/>
      <c r="G202" s="3" t="s">
        <v>733</v>
      </c>
      <c r="H202" s="5">
        <v>732.85</v>
      </c>
      <c r="I202" s="6">
        <v>1</v>
      </c>
      <c r="J202" s="6" t="s">
        <v>290</v>
      </c>
      <c r="K202" s="13" t="s">
        <v>734</v>
      </c>
      <c r="L202" s="3" t="s">
        <v>322</v>
      </c>
      <c r="M202" s="7">
        <v>42262</v>
      </c>
      <c r="N202" s="7">
        <v>43076</v>
      </c>
      <c r="O202" s="5"/>
      <c r="P202" s="7" t="s">
        <v>342</v>
      </c>
      <c r="Q202" s="14" t="s">
        <v>308</v>
      </c>
    </row>
    <row r="203" spans="1:17" ht="36" x14ac:dyDescent="0.25">
      <c r="A203" s="3" t="s">
        <v>203</v>
      </c>
      <c r="B203" s="3" t="s">
        <v>286</v>
      </c>
      <c r="C203" s="4" t="s">
        <v>735</v>
      </c>
      <c r="D203" s="8"/>
      <c r="E203" s="4" t="s">
        <v>683</v>
      </c>
      <c r="F203" s="3"/>
      <c r="G203" s="3" t="s">
        <v>736</v>
      </c>
      <c r="H203" s="5">
        <v>241.57</v>
      </c>
      <c r="I203" s="6">
        <v>1</v>
      </c>
      <c r="J203" s="6" t="s">
        <v>290</v>
      </c>
      <c r="K203" s="13" t="s">
        <v>737</v>
      </c>
      <c r="L203" s="3" t="s">
        <v>292</v>
      </c>
      <c r="M203" s="7">
        <v>42424</v>
      </c>
      <c r="N203" s="7">
        <v>42647</v>
      </c>
      <c r="O203" s="5"/>
      <c r="P203" s="7" t="s">
        <v>738</v>
      </c>
      <c r="Q203" s="14" t="s">
        <v>294</v>
      </c>
    </row>
    <row r="204" spans="1:17" ht="36" x14ac:dyDescent="0.25">
      <c r="A204" s="3" t="s">
        <v>204</v>
      </c>
      <c r="B204" s="3" t="s">
        <v>360</v>
      </c>
      <c r="C204" s="4" t="s">
        <v>739</v>
      </c>
      <c r="D204" s="8"/>
      <c r="E204" s="4" t="s">
        <v>658</v>
      </c>
      <c r="F204" s="3"/>
      <c r="G204" s="3" t="s">
        <v>740</v>
      </c>
      <c r="H204" s="5">
        <v>125.67</v>
      </c>
      <c r="I204" s="6">
        <v>1</v>
      </c>
      <c r="J204" s="6" t="s">
        <v>290</v>
      </c>
      <c r="K204" s="13" t="s">
        <v>741</v>
      </c>
      <c r="L204" s="3" t="s">
        <v>322</v>
      </c>
      <c r="M204" s="7">
        <v>41913</v>
      </c>
      <c r="N204" s="7">
        <v>42515</v>
      </c>
      <c r="O204" s="5"/>
      <c r="P204" s="7" t="s">
        <v>742</v>
      </c>
      <c r="Q204" s="14" t="s">
        <v>294</v>
      </c>
    </row>
    <row r="205" spans="1:17" ht="24" x14ac:dyDescent="0.25">
      <c r="A205" s="3" t="s">
        <v>205</v>
      </c>
      <c r="B205" s="3" t="s">
        <v>360</v>
      </c>
      <c r="C205" s="4" t="s">
        <v>743</v>
      </c>
      <c r="D205" s="8"/>
      <c r="E205" s="4" t="s">
        <v>531</v>
      </c>
      <c r="F205" s="3"/>
      <c r="G205" s="3" t="s">
        <v>744</v>
      </c>
      <c r="H205" s="5">
        <v>243.69</v>
      </c>
      <c r="I205" s="6">
        <v>1</v>
      </c>
      <c r="J205" s="6" t="s">
        <v>290</v>
      </c>
      <c r="K205" s="13" t="s">
        <v>745</v>
      </c>
      <c r="L205" s="3" t="s">
        <v>292</v>
      </c>
      <c r="M205" s="7">
        <v>42619</v>
      </c>
      <c r="N205" s="7">
        <v>43053</v>
      </c>
      <c r="O205" s="5"/>
      <c r="P205" s="7" t="s">
        <v>746</v>
      </c>
      <c r="Q205" s="14" t="s">
        <v>308</v>
      </c>
    </row>
    <row r="206" spans="1:17" ht="36" x14ac:dyDescent="0.25">
      <c r="A206" s="3" t="s">
        <v>206</v>
      </c>
      <c r="B206" s="3" t="s">
        <v>360</v>
      </c>
      <c r="C206" s="4" t="s">
        <v>747</v>
      </c>
      <c r="D206" s="8"/>
      <c r="E206" s="4" t="s">
        <v>658</v>
      </c>
      <c r="F206" s="3"/>
      <c r="G206" s="3" t="s">
        <v>748</v>
      </c>
      <c r="H206" s="5">
        <v>126.65</v>
      </c>
      <c r="I206" s="6">
        <v>1</v>
      </c>
      <c r="J206" s="6" t="s">
        <v>290</v>
      </c>
      <c r="K206" s="13" t="s">
        <v>749</v>
      </c>
      <c r="L206" s="3" t="s">
        <v>292</v>
      </c>
      <c r="M206" s="7">
        <v>42724</v>
      </c>
      <c r="N206" s="7">
        <v>43174</v>
      </c>
      <c r="O206" s="5"/>
      <c r="P206" s="7" t="s">
        <v>750</v>
      </c>
      <c r="Q206" s="14" t="s">
        <v>308</v>
      </c>
    </row>
    <row r="207" spans="1:17" ht="36" x14ac:dyDescent="0.25">
      <c r="A207" s="3" t="s">
        <v>207</v>
      </c>
      <c r="B207" s="3" t="s">
        <v>356</v>
      </c>
      <c r="C207" s="4" t="s">
        <v>751</v>
      </c>
      <c r="D207" s="8"/>
      <c r="E207" s="4" t="s">
        <v>658</v>
      </c>
      <c r="F207" s="3"/>
      <c r="G207" s="3" t="s">
        <v>752</v>
      </c>
      <c r="H207" s="5">
        <v>532.14</v>
      </c>
      <c r="I207" s="6">
        <v>1</v>
      </c>
      <c r="J207" s="6" t="s">
        <v>290</v>
      </c>
      <c r="K207" s="13" t="s">
        <v>753</v>
      </c>
      <c r="L207" s="3" t="s">
        <v>292</v>
      </c>
      <c r="M207" s="7">
        <v>42465</v>
      </c>
      <c r="N207" s="7">
        <v>43010</v>
      </c>
      <c r="O207" s="5"/>
      <c r="P207" s="7" t="s">
        <v>754</v>
      </c>
      <c r="Q207" s="14" t="s">
        <v>308</v>
      </c>
    </row>
    <row r="208" spans="1:17" ht="36" x14ac:dyDescent="0.25">
      <c r="A208" s="3" t="s">
        <v>208</v>
      </c>
      <c r="B208" s="3" t="s">
        <v>356</v>
      </c>
      <c r="C208" s="4" t="s">
        <v>755</v>
      </c>
      <c r="D208" s="8"/>
      <c r="E208" s="4" t="s">
        <v>683</v>
      </c>
      <c r="F208" s="3"/>
      <c r="G208" s="3" t="s">
        <v>756</v>
      </c>
      <c r="H208" s="5">
        <v>211.33</v>
      </c>
      <c r="I208" s="6">
        <v>1</v>
      </c>
      <c r="J208" s="6" t="s">
        <v>290</v>
      </c>
      <c r="K208" s="13" t="s">
        <v>757</v>
      </c>
      <c r="L208" s="3" t="s">
        <v>292</v>
      </c>
      <c r="M208" s="7">
        <v>42559</v>
      </c>
      <c r="N208" s="7">
        <v>43033</v>
      </c>
      <c r="O208" s="5"/>
      <c r="P208" s="7" t="s">
        <v>758</v>
      </c>
      <c r="Q208" s="14" t="s">
        <v>308</v>
      </c>
    </row>
    <row r="209" spans="1:17" ht="24" x14ac:dyDescent="0.25">
      <c r="A209" s="3" t="s">
        <v>209</v>
      </c>
      <c r="B209" s="3" t="s">
        <v>286</v>
      </c>
      <c r="C209" s="4" t="s">
        <v>759</v>
      </c>
      <c r="D209" s="8"/>
      <c r="E209" s="4" t="s">
        <v>531</v>
      </c>
      <c r="F209" s="3"/>
      <c r="G209" s="3" t="s">
        <v>760</v>
      </c>
      <c r="H209" s="5">
        <v>541.37</v>
      </c>
      <c r="I209" s="6">
        <v>1</v>
      </c>
      <c r="J209" s="6" t="s">
        <v>290</v>
      </c>
      <c r="K209" s="13" t="s">
        <v>761</v>
      </c>
      <c r="L209" s="3" t="s">
        <v>292</v>
      </c>
      <c r="M209" s="7">
        <v>42677</v>
      </c>
      <c r="N209" s="7">
        <v>42678</v>
      </c>
      <c r="O209" s="5"/>
      <c r="P209" s="7" t="s">
        <v>762</v>
      </c>
      <c r="Q209" s="14" t="s">
        <v>294</v>
      </c>
    </row>
    <row r="210" spans="1:17" ht="36" x14ac:dyDescent="0.25">
      <c r="A210" s="3" t="s">
        <v>210</v>
      </c>
      <c r="B210" s="3" t="s">
        <v>286</v>
      </c>
      <c r="C210" s="4" t="s">
        <v>763</v>
      </c>
      <c r="D210" s="8"/>
      <c r="E210" s="4" t="s">
        <v>658</v>
      </c>
      <c r="F210" s="3"/>
      <c r="G210" s="3" t="s">
        <v>290</v>
      </c>
      <c r="H210" s="5">
        <v>0</v>
      </c>
      <c r="I210" s="6" t="s">
        <v>290</v>
      </c>
      <c r="J210" s="6" t="s">
        <v>290</v>
      </c>
      <c r="K210" s="13" t="s">
        <v>764</v>
      </c>
      <c r="L210" s="3" t="s">
        <v>322</v>
      </c>
      <c r="M210" s="7" t="s">
        <v>290</v>
      </c>
      <c r="N210" s="7" t="s">
        <v>290</v>
      </c>
      <c r="O210" s="5"/>
      <c r="P210" s="7" t="s">
        <v>290</v>
      </c>
      <c r="Q210" s="14" t="s">
        <v>323</v>
      </c>
    </row>
    <row r="211" spans="1:17" ht="36" x14ac:dyDescent="0.25">
      <c r="A211" s="3" t="s">
        <v>211</v>
      </c>
      <c r="B211" s="3" t="s">
        <v>286</v>
      </c>
      <c r="C211" s="4" t="s">
        <v>765</v>
      </c>
      <c r="D211" s="8"/>
      <c r="E211" s="4" t="s">
        <v>683</v>
      </c>
      <c r="F211" s="3"/>
      <c r="G211" s="3" t="s">
        <v>766</v>
      </c>
      <c r="H211" s="5">
        <v>235.96</v>
      </c>
      <c r="I211" s="6">
        <v>1</v>
      </c>
      <c r="J211" s="6" t="s">
        <v>290</v>
      </c>
      <c r="K211" s="13" t="s">
        <v>767</v>
      </c>
      <c r="L211" s="3" t="s">
        <v>292</v>
      </c>
      <c r="M211" s="7">
        <v>42403</v>
      </c>
      <c r="N211" s="7">
        <v>42629</v>
      </c>
      <c r="O211" s="5"/>
      <c r="P211" s="7" t="s">
        <v>768</v>
      </c>
      <c r="Q211" s="14" t="s">
        <v>294</v>
      </c>
    </row>
    <row r="212" spans="1:17" ht="36" x14ac:dyDescent="0.25">
      <c r="A212" s="3" t="s">
        <v>212</v>
      </c>
      <c r="B212" s="3" t="s">
        <v>286</v>
      </c>
      <c r="C212" s="4" t="s">
        <v>769</v>
      </c>
      <c r="D212" s="8"/>
      <c r="E212" s="4" t="s">
        <v>658</v>
      </c>
      <c r="F212" s="3"/>
      <c r="G212" s="3" t="s">
        <v>770</v>
      </c>
      <c r="H212" s="5">
        <v>332.23</v>
      </c>
      <c r="I212" s="6">
        <v>1</v>
      </c>
      <c r="J212" s="6" t="s">
        <v>290</v>
      </c>
      <c r="K212" s="13" t="s">
        <v>771</v>
      </c>
      <c r="L212" s="3" t="s">
        <v>292</v>
      </c>
      <c r="M212" s="7">
        <v>42798</v>
      </c>
      <c r="N212" s="7">
        <v>43151</v>
      </c>
      <c r="O212" s="5"/>
      <c r="P212" s="7" t="s">
        <v>772</v>
      </c>
      <c r="Q212" s="14" t="s">
        <v>308</v>
      </c>
    </row>
    <row r="213" spans="1:17" ht="36" x14ac:dyDescent="0.25">
      <c r="A213" s="3" t="s">
        <v>213</v>
      </c>
      <c r="B213" s="3" t="s">
        <v>360</v>
      </c>
      <c r="C213" s="4" t="s">
        <v>773</v>
      </c>
      <c r="D213" s="8"/>
      <c r="E213" s="4" t="s">
        <v>658</v>
      </c>
      <c r="F213" s="3"/>
      <c r="G213" s="3" t="s">
        <v>774</v>
      </c>
      <c r="H213" s="5">
        <v>225.87</v>
      </c>
      <c r="I213" s="6">
        <v>1</v>
      </c>
      <c r="J213" s="6" t="s">
        <v>290</v>
      </c>
      <c r="K213" s="13" t="s">
        <v>775</v>
      </c>
      <c r="L213" s="3" t="s">
        <v>292</v>
      </c>
      <c r="M213" s="7">
        <v>42550</v>
      </c>
      <c r="N213" s="7">
        <v>43088</v>
      </c>
      <c r="O213" s="5"/>
      <c r="P213" s="7" t="s">
        <v>776</v>
      </c>
      <c r="Q213" s="14" t="s">
        <v>308</v>
      </c>
    </row>
    <row r="214" spans="1:17" ht="36" x14ac:dyDescent="0.25">
      <c r="A214" s="3" t="s">
        <v>214</v>
      </c>
      <c r="B214" s="3" t="s">
        <v>360</v>
      </c>
      <c r="C214" s="4" t="s">
        <v>777</v>
      </c>
      <c r="D214" s="8"/>
      <c r="E214" s="4" t="s">
        <v>658</v>
      </c>
      <c r="F214" s="3"/>
      <c r="G214" s="3" t="s">
        <v>744</v>
      </c>
      <c r="H214" s="5">
        <v>436.96</v>
      </c>
      <c r="I214" s="6">
        <v>1</v>
      </c>
      <c r="J214" s="6" t="s">
        <v>290</v>
      </c>
      <c r="K214" s="13" t="s">
        <v>778</v>
      </c>
      <c r="L214" s="3" t="s">
        <v>292</v>
      </c>
      <c r="M214" s="7">
        <v>42629</v>
      </c>
      <c r="N214" s="7">
        <v>43028</v>
      </c>
      <c r="O214" s="5"/>
      <c r="P214" s="7" t="s">
        <v>779</v>
      </c>
      <c r="Q214" s="14" t="s">
        <v>308</v>
      </c>
    </row>
    <row r="215" spans="1:17" ht="36" x14ac:dyDescent="0.25">
      <c r="A215" s="3" t="s">
        <v>215</v>
      </c>
      <c r="B215" s="3" t="s">
        <v>360</v>
      </c>
      <c r="C215" s="4" t="s">
        <v>780</v>
      </c>
      <c r="D215" s="8"/>
      <c r="E215" s="4" t="s">
        <v>683</v>
      </c>
      <c r="F215" s="3"/>
      <c r="G215" s="3" t="s">
        <v>781</v>
      </c>
      <c r="H215" s="5">
        <v>112.87</v>
      </c>
      <c r="I215" s="6">
        <v>1</v>
      </c>
      <c r="J215" s="6" t="s">
        <v>290</v>
      </c>
      <c r="K215" s="13" t="s">
        <v>782</v>
      </c>
      <c r="L215" s="3" t="s">
        <v>292</v>
      </c>
      <c r="M215" s="7">
        <v>42696</v>
      </c>
      <c r="N215" s="7">
        <v>43025</v>
      </c>
      <c r="O215" s="5"/>
      <c r="P215" s="7" t="s">
        <v>783</v>
      </c>
      <c r="Q215" s="14" t="s">
        <v>308</v>
      </c>
    </row>
    <row r="216" spans="1:17" ht="36" x14ac:dyDescent="0.25">
      <c r="A216" s="3" t="s">
        <v>216</v>
      </c>
      <c r="B216" s="3" t="s">
        <v>286</v>
      </c>
      <c r="C216" s="4" t="s">
        <v>784</v>
      </c>
      <c r="D216" s="8"/>
      <c r="E216" s="4" t="s">
        <v>658</v>
      </c>
      <c r="F216" s="3"/>
      <c r="G216" s="3" t="s">
        <v>290</v>
      </c>
      <c r="H216" s="5">
        <v>0</v>
      </c>
      <c r="I216" s="6" t="s">
        <v>290</v>
      </c>
      <c r="J216" s="6" t="s">
        <v>290</v>
      </c>
      <c r="K216" s="13" t="s">
        <v>785</v>
      </c>
      <c r="L216" s="3" t="s">
        <v>292</v>
      </c>
      <c r="M216" s="7" t="s">
        <v>290</v>
      </c>
      <c r="N216" s="7" t="s">
        <v>290</v>
      </c>
      <c r="O216" s="5"/>
      <c r="P216" s="7" t="s">
        <v>290</v>
      </c>
      <c r="Q216" s="14" t="s">
        <v>323</v>
      </c>
    </row>
    <row r="217" spans="1:17" ht="36" x14ac:dyDescent="0.25">
      <c r="A217" s="3" t="s">
        <v>217</v>
      </c>
      <c r="B217" s="3" t="s">
        <v>360</v>
      </c>
      <c r="C217" s="4" t="s">
        <v>786</v>
      </c>
      <c r="D217" s="8"/>
      <c r="E217" s="4" t="s">
        <v>658</v>
      </c>
      <c r="F217" s="3"/>
      <c r="G217" s="3" t="s">
        <v>290</v>
      </c>
      <c r="H217" s="5">
        <v>0</v>
      </c>
      <c r="I217" s="6" t="s">
        <v>290</v>
      </c>
      <c r="J217" s="6" t="s">
        <v>290</v>
      </c>
      <c r="K217" s="13" t="s">
        <v>787</v>
      </c>
      <c r="L217" s="3" t="s">
        <v>292</v>
      </c>
      <c r="M217" s="7" t="s">
        <v>290</v>
      </c>
      <c r="N217" s="7" t="s">
        <v>290</v>
      </c>
      <c r="O217" s="5"/>
      <c r="P217" s="7" t="s">
        <v>290</v>
      </c>
      <c r="Q217" s="14" t="s">
        <v>323</v>
      </c>
    </row>
    <row r="218" spans="1:17" ht="36" x14ac:dyDescent="0.25">
      <c r="A218" s="3" t="s">
        <v>218</v>
      </c>
      <c r="B218" s="3" t="s">
        <v>356</v>
      </c>
      <c r="C218" s="4" t="s">
        <v>788</v>
      </c>
      <c r="D218" s="8"/>
      <c r="E218" s="4" t="s">
        <v>683</v>
      </c>
      <c r="F218" s="3"/>
      <c r="G218" s="3" t="s">
        <v>290</v>
      </c>
      <c r="H218" s="5">
        <v>0</v>
      </c>
      <c r="I218" s="6" t="s">
        <v>290</v>
      </c>
      <c r="J218" s="6" t="s">
        <v>290</v>
      </c>
      <c r="K218" s="13" t="s">
        <v>789</v>
      </c>
      <c r="L218" s="3" t="s">
        <v>292</v>
      </c>
      <c r="M218" s="7" t="s">
        <v>290</v>
      </c>
      <c r="N218" s="7" t="s">
        <v>290</v>
      </c>
      <c r="O218" s="5"/>
      <c r="P218" s="7" t="s">
        <v>290</v>
      </c>
      <c r="Q218" s="14" t="s">
        <v>323</v>
      </c>
    </row>
    <row r="219" spans="1:17" ht="36" x14ac:dyDescent="0.25">
      <c r="A219" s="3" t="s">
        <v>219</v>
      </c>
      <c r="B219" s="3" t="s">
        <v>286</v>
      </c>
      <c r="C219" s="4" t="s">
        <v>1007</v>
      </c>
      <c r="D219" s="8"/>
      <c r="E219" s="4" t="s">
        <v>658</v>
      </c>
      <c r="F219" s="3"/>
      <c r="G219" s="3" t="s">
        <v>790</v>
      </c>
      <c r="H219" s="5">
        <v>479.25</v>
      </c>
      <c r="I219" s="6">
        <v>1</v>
      </c>
      <c r="J219" s="6" t="s">
        <v>290</v>
      </c>
      <c r="K219" s="13" t="s">
        <v>791</v>
      </c>
      <c r="L219" s="3" t="s">
        <v>292</v>
      </c>
      <c r="M219" s="7">
        <v>42628</v>
      </c>
      <c r="N219" s="7">
        <v>42937</v>
      </c>
      <c r="O219" s="5"/>
      <c r="P219" s="7" t="s">
        <v>792</v>
      </c>
      <c r="Q219" s="14" t="s">
        <v>308</v>
      </c>
    </row>
    <row r="220" spans="1:17" ht="36" x14ac:dyDescent="0.25">
      <c r="A220" s="3" t="s">
        <v>220</v>
      </c>
      <c r="B220" s="3" t="s">
        <v>286</v>
      </c>
      <c r="C220" s="4" t="s">
        <v>793</v>
      </c>
      <c r="D220" s="8"/>
      <c r="E220" s="4" t="s">
        <v>658</v>
      </c>
      <c r="F220" s="3"/>
      <c r="G220" s="3" t="s">
        <v>794</v>
      </c>
      <c r="H220" s="5">
        <v>273.14</v>
      </c>
      <c r="I220" s="6">
        <v>1</v>
      </c>
      <c r="J220" s="6" t="s">
        <v>290</v>
      </c>
      <c r="K220" s="13" t="s">
        <v>795</v>
      </c>
      <c r="L220" s="3" t="s">
        <v>292</v>
      </c>
      <c r="M220" s="7">
        <v>42675</v>
      </c>
      <c r="N220" s="7">
        <v>43006</v>
      </c>
      <c r="O220" s="5"/>
      <c r="P220" s="7" t="s">
        <v>796</v>
      </c>
      <c r="Q220" s="14" t="s">
        <v>294</v>
      </c>
    </row>
    <row r="221" spans="1:17" ht="36" x14ac:dyDescent="0.25">
      <c r="A221" s="3" t="s">
        <v>221</v>
      </c>
      <c r="B221" s="3" t="s">
        <v>286</v>
      </c>
      <c r="C221" s="4" t="s">
        <v>797</v>
      </c>
      <c r="D221" s="8"/>
      <c r="E221" s="4" t="s">
        <v>683</v>
      </c>
      <c r="F221" s="3"/>
      <c r="G221" s="3" t="s">
        <v>290</v>
      </c>
      <c r="H221" s="5">
        <v>0</v>
      </c>
      <c r="I221" s="6" t="s">
        <v>290</v>
      </c>
      <c r="J221" s="6" t="s">
        <v>290</v>
      </c>
      <c r="K221" s="13" t="s">
        <v>798</v>
      </c>
      <c r="L221" s="3" t="s">
        <v>292</v>
      </c>
      <c r="M221" s="7" t="s">
        <v>290</v>
      </c>
      <c r="N221" s="7" t="s">
        <v>290</v>
      </c>
      <c r="O221" s="5"/>
      <c r="P221" s="7" t="s">
        <v>290</v>
      </c>
      <c r="Q221" s="14" t="s">
        <v>323</v>
      </c>
    </row>
    <row r="222" spans="1:17" ht="36" x14ac:dyDescent="0.25">
      <c r="A222" s="3" t="s">
        <v>222</v>
      </c>
      <c r="B222" s="3" t="s">
        <v>286</v>
      </c>
      <c r="C222" s="4" t="s">
        <v>799</v>
      </c>
      <c r="D222" s="8"/>
      <c r="E222" s="4" t="s">
        <v>683</v>
      </c>
      <c r="F222" s="3"/>
      <c r="G222" s="3" t="s">
        <v>800</v>
      </c>
      <c r="H222" s="5">
        <v>117.93</v>
      </c>
      <c r="I222" s="6">
        <v>1</v>
      </c>
      <c r="J222" s="6" t="s">
        <v>290</v>
      </c>
      <c r="K222" s="13" t="s">
        <v>801</v>
      </c>
      <c r="L222" s="3" t="s">
        <v>292</v>
      </c>
      <c r="M222" s="7">
        <v>42967</v>
      </c>
      <c r="N222" s="7">
        <v>43150</v>
      </c>
      <c r="O222" s="5"/>
      <c r="P222" s="7" t="s">
        <v>802</v>
      </c>
      <c r="Q222" s="14" t="s">
        <v>308</v>
      </c>
    </row>
    <row r="223" spans="1:17" ht="36" x14ac:dyDescent="0.25">
      <c r="A223" s="3" t="s">
        <v>223</v>
      </c>
      <c r="B223" s="3" t="s">
        <v>286</v>
      </c>
      <c r="C223" s="4" t="s">
        <v>803</v>
      </c>
      <c r="D223" s="8"/>
      <c r="E223" s="4" t="s">
        <v>683</v>
      </c>
      <c r="F223" s="3"/>
      <c r="G223" s="3" t="s">
        <v>804</v>
      </c>
      <c r="H223" s="5">
        <v>142.76</v>
      </c>
      <c r="I223" s="6">
        <v>1</v>
      </c>
      <c r="J223" s="6" t="s">
        <v>290</v>
      </c>
      <c r="K223" s="13" t="s">
        <v>805</v>
      </c>
      <c r="L223" s="3" t="s">
        <v>292</v>
      </c>
      <c r="M223" s="7">
        <v>42693</v>
      </c>
      <c r="N223" s="7">
        <v>42976</v>
      </c>
      <c r="O223" s="5"/>
      <c r="P223" s="7" t="s">
        <v>806</v>
      </c>
      <c r="Q223" s="14" t="s">
        <v>308</v>
      </c>
    </row>
    <row r="224" spans="1:17" ht="24" x14ac:dyDescent="0.25">
      <c r="A224" s="3" t="s">
        <v>224</v>
      </c>
      <c r="B224" s="3" t="s">
        <v>286</v>
      </c>
      <c r="C224" s="4" t="s">
        <v>807</v>
      </c>
      <c r="D224" s="8"/>
      <c r="E224" s="4" t="s">
        <v>299</v>
      </c>
      <c r="F224" s="3"/>
      <c r="G224" s="3" t="s">
        <v>770</v>
      </c>
      <c r="H224" s="5">
        <v>18.98</v>
      </c>
      <c r="I224" s="6" t="s">
        <v>290</v>
      </c>
      <c r="J224" s="6">
        <v>1</v>
      </c>
      <c r="K224" s="13" t="s">
        <v>808</v>
      </c>
      <c r="L224" s="3" t="s">
        <v>302</v>
      </c>
      <c r="M224" s="7">
        <v>42623</v>
      </c>
      <c r="N224" s="7">
        <v>42748</v>
      </c>
      <c r="O224" s="5"/>
      <c r="P224" s="7" t="s">
        <v>466</v>
      </c>
      <c r="Q224" s="14" t="s">
        <v>294</v>
      </c>
    </row>
    <row r="225" spans="1:17" ht="36" x14ac:dyDescent="0.25">
      <c r="A225" s="3" t="s">
        <v>225</v>
      </c>
      <c r="B225" s="3" t="s">
        <v>286</v>
      </c>
      <c r="C225" s="4" t="s">
        <v>809</v>
      </c>
      <c r="D225" s="8"/>
      <c r="E225" s="4" t="s">
        <v>683</v>
      </c>
      <c r="F225" s="3"/>
      <c r="G225" s="3" t="s">
        <v>810</v>
      </c>
      <c r="H225" s="5">
        <v>134.38</v>
      </c>
      <c r="I225" s="6">
        <v>1</v>
      </c>
      <c r="J225" s="6" t="s">
        <v>290</v>
      </c>
      <c r="K225" s="13" t="s">
        <v>811</v>
      </c>
      <c r="L225" s="3" t="s">
        <v>292</v>
      </c>
      <c r="M225" s="7">
        <v>42749</v>
      </c>
      <c r="N225" s="7">
        <v>42964</v>
      </c>
      <c r="O225" s="5"/>
      <c r="P225" s="7" t="s">
        <v>812</v>
      </c>
      <c r="Q225" s="14" t="s">
        <v>308</v>
      </c>
    </row>
    <row r="226" spans="1:17" ht="36" x14ac:dyDescent="0.25">
      <c r="A226" s="3" t="s">
        <v>226</v>
      </c>
      <c r="B226" s="3" t="s">
        <v>286</v>
      </c>
      <c r="C226" s="4" t="s">
        <v>813</v>
      </c>
      <c r="D226" s="8"/>
      <c r="E226" s="4" t="s">
        <v>658</v>
      </c>
      <c r="F226" s="3"/>
      <c r="G226" s="3" t="s">
        <v>814</v>
      </c>
      <c r="H226" s="5">
        <v>334.28</v>
      </c>
      <c r="I226" s="6">
        <v>1</v>
      </c>
      <c r="J226" s="6" t="s">
        <v>290</v>
      </c>
      <c r="K226" s="13" t="s">
        <v>815</v>
      </c>
      <c r="L226" s="3" t="s">
        <v>292</v>
      </c>
      <c r="M226" s="7">
        <v>42703</v>
      </c>
      <c r="N226" s="7">
        <v>43109</v>
      </c>
      <c r="O226" s="5"/>
      <c r="P226" s="7" t="s">
        <v>816</v>
      </c>
      <c r="Q226" s="14" t="s">
        <v>308</v>
      </c>
    </row>
    <row r="227" spans="1:17" ht="24" x14ac:dyDescent="0.25">
      <c r="A227" s="3" t="s">
        <v>227</v>
      </c>
      <c r="B227" s="3" t="s">
        <v>286</v>
      </c>
      <c r="C227" s="4" t="s">
        <v>817</v>
      </c>
      <c r="D227" s="8"/>
      <c r="E227" s="4" t="s">
        <v>531</v>
      </c>
      <c r="F227" s="3"/>
      <c r="G227" s="3" t="s">
        <v>290</v>
      </c>
      <c r="H227" s="5">
        <v>413.84</v>
      </c>
      <c r="I227" s="6">
        <v>1</v>
      </c>
      <c r="J227" s="6" t="s">
        <v>290</v>
      </c>
      <c r="K227" s="13" t="s">
        <v>818</v>
      </c>
      <c r="L227" s="3" t="s">
        <v>292</v>
      </c>
      <c r="M227" s="7" t="s">
        <v>290</v>
      </c>
      <c r="N227" s="7" t="s">
        <v>290</v>
      </c>
      <c r="O227" s="5"/>
      <c r="P227" s="7" t="s">
        <v>290</v>
      </c>
      <c r="Q227" s="14" t="s">
        <v>348</v>
      </c>
    </row>
    <row r="228" spans="1:17" ht="24" x14ac:dyDescent="0.25">
      <c r="A228" s="3" t="s">
        <v>228</v>
      </c>
      <c r="B228" s="3" t="s">
        <v>286</v>
      </c>
      <c r="C228" s="4" t="s">
        <v>819</v>
      </c>
      <c r="D228" s="8"/>
      <c r="E228" s="4" t="s">
        <v>299</v>
      </c>
      <c r="F228" s="3"/>
      <c r="G228" s="3" t="s">
        <v>820</v>
      </c>
      <c r="H228" s="5">
        <v>146.38</v>
      </c>
      <c r="I228" s="6" t="s">
        <v>290</v>
      </c>
      <c r="J228" s="6">
        <v>1</v>
      </c>
      <c r="K228" s="13" t="s">
        <v>821</v>
      </c>
      <c r="L228" s="3" t="s">
        <v>302</v>
      </c>
      <c r="M228" s="7">
        <v>42185</v>
      </c>
      <c r="N228" s="7">
        <v>42437</v>
      </c>
      <c r="O228" s="5"/>
      <c r="P228" s="7" t="s">
        <v>822</v>
      </c>
      <c r="Q228" s="14" t="s">
        <v>294</v>
      </c>
    </row>
    <row r="229" spans="1:17" ht="24" x14ac:dyDescent="0.25">
      <c r="A229" s="3" t="s">
        <v>229</v>
      </c>
      <c r="B229" s="3" t="s">
        <v>356</v>
      </c>
      <c r="C229" s="4" t="s">
        <v>823</v>
      </c>
      <c r="D229" s="8"/>
      <c r="E229" s="4" t="s">
        <v>531</v>
      </c>
      <c r="F229" s="3"/>
      <c r="G229" s="3" t="s">
        <v>290</v>
      </c>
      <c r="H229" s="5">
        <v>0</v>
      </c>
      <c r="I229" s="6" t="s">
        <v>290</v>
      </c>
      <c r="J229" s="6" t="s">
        <v>290</v>
      </c>
      <c r="K229" s="13" t="s">
        <v>824</v>
      </c>
      <c r="L229" s="3" t="s">
        <v>292</v>
      </c>
      <c r="M229" s="7" t="s">
        <v>290</v>
      </c>
      <c r="N229" s="7" t="s">
        <v>290</v>
      </c>
      <c r="O229" s="5"/>
      <c r="P229" s="7" t="s">
        <v>290</v>
      </c>
      <c r="Q229" s="14" t="s">
        <v>323</v>
      </c>
    </row>
    <row r="230" spans="1:17" ht="36" x14ac:dyDescent="0.25">
      <c r="A230" s="3" t="s">
        <v>230</v>
      </c>
      <c r="B230" s="3" t="s">
        <v>286</v>
      </c>
      <c r="C230" s="4" t="s">
        <v>825</v>
      </c>
      <c r="D230" s="8"/>
      <c r="E230" s="4" t="s">
        <v>683</v>
      </c>
      <c r="F230" s="3"/>
      <c r="G230" s="3" t="s">
        <v>826</v>
      </c>
      <c r="H230" s="5">
        <v>284.33</v>
      </c>
      <c r="I230" s="6">
        <v>1</v>
      </c>
      <c r="J230" s="6" t="s">
        <v>290</v>
      </c>
      <c r="K230" s="13" t="s">
        <v>827</v>
      </c>
      <c r="L230" s="3" t="s">
        <v>292</v>
      </c>
      <c r="M230" s="7">
        <v>42606</v>
      </c>
      <c r="N230" s="7">
        <v>42801</v>
      </c>
      <c r="O230" s="5"/>
      <c r="P230" s="7" t="s">
        <v>828</v>
      </c>
      <c r="Q230" s="14" t="s">
        <v>294</v>
      </c>
    </row>
    <row r="231" spans="1:17" ht="36" x14ac:dyDescent="0.25">
      <c r="A231" s="3" t="s">
        <v>231</v>
      </c>
      <c r="B231" s="3" t="s">
        <v>286</v>
      </c>
      <c r="C231" s="4" t="s">
        <v>829</v>
      </c>
      <c r="D231" s="8"/>
      <c r="E231" s="4" t="s">
        <v>658</v>
      </c>
      <c r="F231" s="3"/>
      <c r="G231" s="3" t="s">
        <v>830</v>
      </c>
      <c r="H231" s="5">
        <v>1704.66</v>
      </c>
      <c r="I231" s="6">
        <v>1</v>
      </c>
      <c r="J231" s="6" t="s">
        <v>290</v>
      </c>
      <c r="K231" s="13" t="s">
        <v>831</v>
      </c>
      <c r="L231" s="3" t="s">
        <v>292</v>
      </c>
      <c r="M231" s="7">
        <v>42977</v>
      </c>
      <c r="N231" s="7">
        <v>43326</v>
      </c>
      <c r="O231" s="5"/>
      <c r="P231" s="7" t="s">
        <v>832</v>
      </c>
      <c r="Q231" s="14" t="s">
        <v>308</v>
      </c>
    </row>
    <row r="232" spans="1:17" ht="24" x14ac:dyDescent="0.25">
      <c r="A232" s="3" t="s">
        <v>232</v>
      </c>
      <c r="B232" s="3" t="s">
        <v>286</v>
      </c>
      <c r="C232" s="4" t="s">
        <v>833</v>
      </c>
      <c r="D232" s="8"/>
      <c r="E232" s="4" t="s">
        <v>531</v>
      </c>
      <c r="F232" s="3"/>
      <c r="G232" s="3" t="s">
        <v>290</v>
      </c>
      <c r="H232" s="5">
        <v>0</v>
      </c>
      <c r="I232" s="6" t="s">
        <v>290</v>
      </c>
      <c r="J232" s="6" t="s">
        <v>290</v>
      </c>
      <c r="K232" s="13" t="s">
        <v>834</v>
      </c>
      <c r="L232" s="3" t="s">
        <v>292</v>
      </c>
      <c r="M232" s="7" t="s">
        <v>290</v>
      </c>
      <c r="N232" s="7" t="s">
        <v>290</v>
      </c>
      <c r="O232" s="5"/>
      <c r="P232" s="7" t="s">
        <v>290</v>
      </c>
      <c r="Q232" s="14" t="s">
        <v>323</v>
      </c>
    </row>
    <row r="233" spans="1:17" ht="36" x14ac:dyDescent="0.25">
      <c r="A233" s="3" t="s">
        <v>233</v>
      </c>
      <c r="B233" s="3" t="s">
        <v>286</v>
      </c>
      <c r="C233" s="4" t="s">
        <v>835</v>
      </c>
      <c r="D233" s="8"/>
      <c r="E233" s="4" t="s">
        <v>299</v>
      </c>
      <c r="F233" s="3"/>
      <c r="G233" s="3" t="s">
        <v>290</v>
      </c>
      <c r="H233" s="5">
        <v>0</v>
      </c>
      <c r="I233" s="6" t="s">
        <v>290</v>
      </c>
      <c r="J233" s="6" t="s">
        <v>290</v>
      </c>
      <c r="K233" s="13" t="s">
        <v>836</v>
      </c>
      <c r="L233" s="3" t="s">
        <v>302</v>
      </c>
      <c r="M233" s="7" t="s">
        <v>290</v>
      </c>
      <c r="N233" s="7" t="s">
        <v>290</v>
      </c>
      <c r="O233" s="5"/>
      <c r="P233" s="7" t="s">
        <v>290</v>
      </c>
      <c r="Q233" s="14" t="s">
        <v>323</v>
      </c>
    </row>
    <row r="234" spans="1:17" ht="24" x14ac:dyDescent="0.25">
      <c r="A234" s="3" t="s">
        <v>234</v>
      </c>
      <c r="B234" s="3" t="s">
        <v>286</v>
      </c>
      <c r="C234" s="4" t="s">
        <v>837</v>
      </c>
      <c r="D234" s="8"/>
      <c r="E234" s="4" t="s">
        <v>299</v>
      </c>
      <c r="F234" s="3"/>
      <c r="G234" s="3" t="s">
        <v>290</v>
      </c>
      <c r="H234" s="5">
        <v>0</v>
      </c>
      <c r="I234" s="6" t="s">
        <v>290</v>
      </c>
      <c r="J234" s="6" t="s">
        <v>290</v>
      </c>
      <c r="K234" s="13" t="s">
        <v>838</v>
      </c>
      <c r="L234" s="3" t="s">
        <v>302</v>
      </c>
      <c r="M234" s="7" t="s">
        <v>290</v>
      </c>
      <c r="N234" s="7" t="s">
        <v>290</v>
      </c>
      <c r="O234" s="5"/>
      <c r="P234" s="7" t="s">
        <v>290</v>
      </c>
      <c r="Q234" s="14" t="s">
        <v>323</v>
      </c>
    </row>
    <row r="235" spans="1:17" ht="36" x14ac:dyDescent="0.25">
      <c r="A235" s="3" t="s">
        <v>235</v>
      </c>
      <c r="B235" s="3" t="s">
        <v>286</v>
      </c>
      <c r="C235" s="4" t="s">
        <v>839</v>
      </c>
      <c r="D235" s="8"/>
      <c r="E235" s="4" t="s">
        <v>683</v>
      </c>
      <c r="F235" s="3"/>
      <c r="G235" s="3" t="s">
        <v>290</v>
      </c>
      <c r="H235" s="5">
        <v>0</v>
      </c>
      <c r="I235" s="6" t="s">
        <v>290</v>
      </c>
      <c r="J235" s="6" t="s">
        <v>290</v>
      </c>
      <c r="K235" s="13" t="s">
        <v>840</v>
      </c>
      <c r="L235" s="3" t="s">
        <v>322</v>
      </c>
      <c r="M235" s="7" t="s">
        <v>290</v>
      </c>
      <c r="N235" s="7" t="s">
        <v>290</v>
      </c>
      <c r="O235" s="5"/>
      <c r="P235" s="7" t="s">
        <v>290</v>
      </c>
      <c r="Q235" s="14" t="s">
        <v>323</v>
      </c>
    </row>
    <row r="236" spans="1:17" ht="36" x14ac:dyDescent="0.25">
      <c r="A236" s="3" t="s">
        <v>236</v>
      </c>
      <c r="B236" s="3" t="s">
        <v>286</v>
      </c>
      <c r="C236" s="4" t="s">
        <v>841</v>
      </c>
      <c r="D236" s="8"/>
      <c r="E236" s="4" t="s">
        <v>683</v>
      </c>
      <c r="F236" s="3"/>
      <c r="G236" s="3" t="s">
        <v>290</v>
      </c>
      <c r="H236" s="5">
        <v>0</v>
      </c>
      <c r="I236" s="6" t="s">
        <v>290</v>
      </c>
      <c r="J236" s="6" t="s">
        <v>290</v>
      </c>
      <c r="K236" s="13" t="s">
        <v>842</v>
      </c>
      <c r="L236" s="3" t="s">
        <v>322</v>
      </c>
      <c r="M236" s="7" t="s">
        <v>290</v>
      </c>
      <c r="N236" s="7" t="s">
        <v>290</v>
      </c>
      <c r="O236" s="5"/>
      <c r="P236" s="7" t="s">
        <v>290</v>
      </c>
      <c r="Q236" s="14" t="s">
        <v>323</v>
      </c>
    </row>
    <row r="237" spans="1:17" ht="36" x14ac:dyDescent="0.25">
      <c r="A237" s="3" t="s">
        <v>237</v>
      </c>
      <c r="B237" s="3" t="s">
        <v>286</v>
      </c>
      <c r="C237" s="4" t="s">
        <v>843</v>
      </c>
      <c r="D237" s="8"/>
      <c r="E237" s="4" t="s">
        <v>658</v>
      </c>
      <c r="F237" s="3"/>
      <c r="G237" s="3" t="s">
        <v>290</v>
      </c>
      <c r="H237" s="5">
        <v>44.34</v>
      </c>
      <c r="I237" s="6">
        <v>1</v>
      </c>
      <c r="J237" s="6" t="s">
        <v>290</v>
      </c>
      <c r="K237" s="13" t="s">
        <v>844</v>
      </c>
      <c r="L237" s="3" t="s">
        <v>292</v>
      </c>
      <c r="M237" s="7" t="s">
        <v>290</v>
      </c>
      <c r="N237" s="7" t="s">
        <v>290</v>
      </c>
      <c r="O237" s="5"/>
      <c r="P237" s="7" t="s">
        <v>290</v>
      </c>
      <c r="Q237" s="14" t="s">
        <v>348</v>
      </c>
    </row>
    <row r="238" spans="1:17" ht="24" x14ac:dyDescent="0.25">
      <c r="A238" s="3" t="s">
        <v>238</v>
      </c>
      <c r="B238" s="3" t="s">
        <v>286</v>
      </c>
      <c r="C238" s="4" t="s">
        <v>845</v>
      </c>
      <c r="D238" s="8"/>
      <c r="E238" s="4" t="s">
        <v>531</v>
      </c>
      <c r="F238" s="3"/>
      <c r="G238" s="3" t="s">
        <v>290</v>
      </c>
      <c r="H238" s="5">
        <v>181.2</v>
      </c>
      <c r="I238" s="6">
        <v>1</v>
      </c>
      <c r="J238" s="6" t="s">
        <v>290</v>
      </c>
      <c r="K238" s="13" t="s">
        <v>846</v>
      </c>
      <c r="L238" s="3" t="s">
        <v>292</v>
      </c>
      <c r="M238" s="7">
        <v>43161</v>
      </c>
      <c r="N238" s="7">
        <v>43278</v>
      </c>
      <c r="O238" s="5"/>
      <c r="P238" s="7" t="s">
        <v>847</v>
      </c>
      <c r="Q238" s="14" t="s">
        <v>308</v>
      </c>
    </row>
    <row r="239" spans="1:17" ht="36" x14ac:dyDescent="0.25">
      <c r="A239" s="3" t="s">
        <v>239</v>
      </c>
      <c r="B239" s="3" t="s">
        <v>286</v>
      </c>
      <c r="C239" s="4" t="s">
        <v>848</v>
      </c>
      <c r="D239" s="8"/>
      <c r="E239" s="4" t="s">
        <v>683</v>
      </c>
      <c r="F239" s="3"/>
      <c r="G239" s="3" t="s">
        <v>290</v>
      </c>
      <c r="H239" s="5">
        <v>0</v>
      </c>
      <c r="I239" s="6" t="s">
        <v>290</v>
      </c>
      <c r="J239" s="6" t="s">
        <v>290</v>
      </c>
      <c r="K239" s="13" t="s">
        <v>849</v>
      </c>
      <c r="L239" s="3" t="s">
        <v>322</v>
      </c>
      <c r="M239" s="7" t="s">
        <v>290</v>
      </c>
      <c r="N239" s="7" t="s">
        <v>290</v>
      </c>
      <c r="O239" s="5"/>
      <c r="P239" s="7" t="s">
        <v>290</v>
      </c>
      <c r="Q239" s="14" t="s">
        <v>323</v>
      </c>
    </row>
    <row r="240" spans="1:17" ht="36" x14ac:dyDescent="0.25">
      <c r="A240" s="3" t="s">
        <v>240</v>
      </c>
      <c r="B240" s="3" t="s">
        <v>286</v>
      </c>
      <c r="C240" s="4" t="s">
        <v>850</v>
      </c>
      <c r="D240" s="8"/>
      <c r="E240" s="4" t="s">
        <v>658</v>
      </c>
      <c r="F240" s="3"/>
      <c r="G240" s="3" t="s">
        <v>851</v>
      </c>
      <c r="H240" s="5">
        <v>3123.02</v>
      </c>
      <c r="I240" s="6">
        <v>1</v>
      </c>
      <c r="J240" s="6" t="s">
        <v>290</v>
      </c>
      <c r="K240" s="13" t="s">
        <v>852</v>
      </c>
      <c r="L240" s="3" t="s">
        <v>292</v>
      </c>
      <c r="M240" s="7" t="s">
        <v>290</v>
      </c>
      <c r="N240" s="7" t="s">
        <v>290</v>
      </c>
      <c r="O240" s="5"/>
      <c r="P240" s="7" t="s">
        <v>290</v>
      </c>
      <c r="Q240" s="14" t="s">
        <v>335</v>
      </c>
    </row>
    <row r="241" spans="1:17" ht="36" x14ac:dyDescent="0.25">
      <c r="A241" s="3" t="s">
        <v>1039</v>
      </c>
      <c r="B241" s="3" t="s">
        <v>356</v>
      </c>
      <c r="C241" s="4" t="s">
        <v>1044</v>
      </c>
      <c r="D241" s="8"/>
      <c r="E241" s="4" t="s">
        <v>683</v>
      </c>
      <c r="F241" s="3"/>
      <c r="G241" s="3" t="s">
        <v>507</v>
      </c>
      <c r="H241" s="5">
        <v>95.42</v>
      </c>
      <c r="I241" s="6">
        <v>1</v>
      </c>
      <c r="J241" s="6">
        <v>0</v>
      </c>
      <c r="K241" s="13" t="s">
        <v>508</v>
      </c>
      <c r="L241" s="3" t="s">
        <v>322</v>
      </c>
      <c r="M241" s="7">
        <v>43221</v>
      </c>
      <c r="N241" s="7">
        <v>43474</v>
      </c>
      <c r="O241" s="5" t="s">
        <v>290</v>
      </c>
      <c r="P241" s="7"/>
      <c r="Q241" s="14" t="s">
        <v>335</v>
      </c>
    </row>
    <row r="242" spans="1:17" ht="15.75" thickBot="1" x14ac:dyDescent="0.3">
      <c r="A242" s="51" t="s">
        <v>61</v>
      </c>
      <c r="B242" s="51"/>
      <c r="C242" s="51"/>
      <c r="D242" s="51"/>
      <c r="E242" s="51"/>
      <c r="F242" s="51"/>
      <c r="G242" s="51"/>
      <c r="H242" s="9">
        <f>SUM(H183:H241)</f>
        <v>35174.509999999987</v>
      </c>
      <c r="I242" s="5">
        <f>SUMPRODUCT(H183:H241,I183:I241)</f>
        <v>35009.149999999987</v>
      </c>
      <c r="J242" s="5">
        <f>SUMPRODUCT(H183:H241,J183:J241)</f>
        <v>165.35999999999999</v>
      </c>
      <c r="K242" s="10"/>
      <c r="L242" s="11"/>
      <c r="M242" s="12"/>
      <c r="N242" s="12"/>
      <c r="O242" s="12"/>
      <c r="P242" s="11"/>
      <c r="Q242" s="11"/>
    </row>
    <row r="243" spans="1:17" ht="15.75" thickBot="1" x14ac:dyDescent="0.3">
      <c r="A243" s="1">
        <v>5</v>
      </c>
      <c r="B243" s="48" t="s">
        <v>241</v>
      </c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50"/>
    </row>
    <row r="244" spans="1:17" ht="24" x14ac:dyDescent="0.25">
      <c r="A244" s="3" t="s">
        <v>242</v>
      </c>
      <c r="B244" s="3" t="s">
        <v>286</v>
      </c>
      <c r="C244" s="4" t="s">
        <v>853</v>
      </c>
      <c r="D244" s="8"/>
      <c r="E244" s="4" t="s">
        <v>885</v>
      </c>
      <c r="F244" s="3"/>
      <c r="G244" s="3" t="s">
        <v>854</v>
      </c>
      <c r="H244" s="5">
        <v>349.69</v>
      </c>
      <c r="I244" s="6">
        <v>1</v>
      </c>
      <c r="J244" s="6" t="s">
        <v>290</v>
      </c>
      <c r="K244" s="13" t="s">
        <v>855</v>
      </c>
      <c r="L244" s="3" t="s">
        <v>322</v>
      </c>
      <c r="M244" s="7">
        <v>41717</v>
      </c>
      <c r="N244" s="7">
        <v>41806</v>
      </c>
      <c r="O244" s="5"/>
      <c r="P244" s="7" t="s">
        <v>856</v>
      </c>
      <c r="Q244" s="14" t="s">
        <v>308</v>
      </c>
    </row>
    <row r="245" spans="1:17" ht="24" x14ac:dyDescent="0.25">
      <c r="A245" s="3" t="s">
        <v>243</v>
      </c>
      <c r="B245" s="3" t="s">
        <v>286</v>
      </c>
      <c r="C245" s="4" t="s">
        <v>857</v>
      </c>
      <c r="D245" s="8"/>
      <c r="E245" s="4" t="s">
        <v>885</v>
      </c>
      <c r="F245" s="3"/>
      <c r="G245" s="3" t="s">
        <v>858</v>
      </c>
      <c r="H245" s="5">
        <v>313.14999999999998</v>
      </c>
      <c r="I245" s="6">
        <v>1</v>
      </c>
      <c r="J245" s="6" t="s">
        <v>290</v>
      </c>
      <c r="K245" s="13" t="s">
        <v>859</v>
      </c>
      <c r="L245" s="3" t="s">
        <v>322</v>
      </c>
      <c r="M245" s="7">
        <v>41718</v>
      </c>
      <c r="N245" s="7">
        <v>41806</v>
      </c>
      <c r="O245" s="5"/>
      <c r="P245" s="7" t="s">
        <v>860</v>
      </c>
      <c r="Q245" s="14" t="s">
        <v>308</v>
      </c>
    </row>
    <row r="246" spans="1:17" ht="24" x14ac:dyDescent="0.25">
      <c r="A246" s="3" t="s">
        <v>244</v>
      </c>
      <c r="B246" s="3" t="s">
        <v>286</v>
      </c>
      <c r="C246" s="4" t="s">
        <v>861</v>
      </c>
      <c r="D246" s="8"/>
      <c r="E246" s="4" t="s">
        <v>885</v>
      </c>
      <c r="F246" s="3"/>
      <c r="G246" s="3" t="s">
        <v>862</v>
      </c>
      <c r="H246" s="5">
        <v>237.95</v>
      </c>
      <c r="I246" s="6">
        <v>1</v>
      </c>
      <c r="J246" s="6" t="s">
        <v>290</v>
      </c>
      <c r="K246" s="13" t="s">
        <v>863</v>
      </c>
      <c r="L246" s="3" t="s">
        <v>322</v>
      </c>
      <c r="M246" s="7">
        <v>41671</v>
      </c>
      <c r="N246" s="7">
        <v>41736</v>
      </c>
      <c r="O246" s="5"/>
      <c r="P246" s="7" t="s">
        <v>864</v>
      </c>
      <c r="Q246" s="14" t="s">
        <v>308</v>
      </c>
    </row>
    <row r="247" spans="1:17" ht="24" x14ac:dyDescent="0.25">
      <c r="A247" s="3" t="s">
        <v>245</v>
      </c>
      <c r="B247" s="3" t="s">
        <v>286</v>
      </c>
      <c r="C247" s="4" t="s">
        <v>865</v>
      </c>
      <c r="D247" s="8"/>
      <c r="E247" s="4" t="s">
        <v>885</v>
      </c>
      <c r="F247" s="3"/>
      <c r="G247" s="3" t="s">
        <v>866</v>
      </c>
      <c r="H247" s="5">
        <v>191.21</v>
      </c>
      <c r="I247" s="6">
        <v>1</v>
      </c>
      <c r="J247" s="6" t="s">
        <v>290</v>
      </c>
      <c r="K247" s="13" t="s">
        <v>867</v>
      </c>
      <c r="L247" s="3" t="s">
        <v>322</v>
      </c>
      <c r="M247" s="7">
        <v>41718</v>
      </c>
      <c r="N247" s="7">
        <v>41827</v>
      </c>
      <c r="O247" s="5"/>
      <c r="P247" s="7" t="s">
        <v>868</v>
      </c>
      <c r="Q247" s="14" t="s">
        <v>308</v>
      </c>
    </row>
    <row r="248" spans="1:17" ht="24" x14ac:dyDescent="0.25">
      <c r="A248" s="3" t="s">
        <v>246</v>
      </c>
      <c r="B248" s="3" t="s">
        <v>286</v>
      </c>
      <c r="C248" s="4" t="s">
        <v>869</v>
      </c>
      <c r="D248" s="8"/>
      <c r="E248" s="4" t="s">
        <v>885</v>
      </c>
      <c r="F248" s="3"/>
      <c r="G248" s="3" t="s">
        <v>870</v>
      </c>
      <c r="H248" s="5">
        <v>189.51</v>
      </c>
      <c r="I248" s="6">
        <v>1</v>
      </c>
      <c r="J248" s="6" t="s">
        <v>290</v>
      </c>
      <c r="K248" s="13" t="s">
        <v>871</v>
      </c>
      <c r="L248" s="3" t="s">
        <v>322</v>
      </c>
      <c r="M248" s="7">
        <v>41718</v>
      </c>
      <c r="N248" s="7">
        <v>41866</v>
      </c>
      <c r="O248" s="5"/>
      <c r="P248" s="7" t="s">
        <v>872</v>
      </c>
      <c r="Q248" s="14" t="s">
        <v>308</v>
      </c>
    </row>
    <row r="249" spans="1:17" ht="24" x14ac:dyDescent="0.25">
      <c r="A249" s="3" t="s">
        <v>247</v>
      </c>
      <c r="B249" s="3" t="s">
        <v>286</v>
      </c>
      <c r="C249" s="4" t="s">
        <v>873</v>
      </c>
      <c r="D249" s="8"/>
      <c r="E249" s="4" t="s">
        <v>885</v>
      </c>
      <c r="F249" s="3"/>
      <c r="G249" s="3" t="s">
        <v>874</v>
      </c>
      <c r="H249" s="5">
        <v>314.92</v>
      </c>
      <c r="I249" s="6">
        <v>1</v>
      </c>
      <c r="J249" s="6" t="s">
        <v>290</v>
      </c>
      <c r="K249" s="13" t="s">
        <v>875</v>
      </c>
      <c r="L249" s="3" t="s">
        <v>322</v>
      </c>
      <c r="M249" s="7">
        <v>41718</v>
      </c>
      <c r="N249" s="7">
        <v>41806</v>
      </c>
      <c r="O249" s="5"/>
      <c r="P249" s="7" t="s">
        <v>876</v>
      </c>
      <c r="Q249" s="14" t="s">
        <v>308</v>
      </c>
    </row>
    <row r="250" spans="1:17" ht="24" x14ac:dyDescent="0.25">
      <c r="A250" s="3" t="s">
        <v>248</v>
      </c>
      <c r="B250" s="3" t="s">
        <v>286</v>
      </c>
      <c r="C250" s="4" t="s">
        <v>877</v>
      </c>
      <c r="D250" s="8"/>
      <c r="E250" s="4" t="s">
        <v>885</v>
      </c>
      <c r="F250" s="3">
        <v>2</v>
      </c>
      <c r="G250" s="3" t="s">
        <v>878</v>
      </c>
      <c r="H250" s="5">
        <v>270.49</v>
      </c>
      <c r="I250" s="6">
        <v>1</v>
      </c>
      <c r="J250" s="6" t="s">
        <v>290</v>
      </c>
      <c r="K250" s="13" t="s">
        <v>1032</v>
      </c>
      <c r="L250" s="3" t="s">
        <v>322</v>
      </c>
      <c r="M250" s="7">
        <v>41689</v>
      </c>
      <c r="N250" s="7">
        <v>41778</v>
      </c>
      <c r="O250" s="5"/>
      <c r="P250" s="7" t="s">
        <v>879</v>
      </c>
      <c r="Q250" s="14" t="s">
        <v>308</v>
      </c>
    </row>
    <row r="251" spans="1:17" ht="24" x14ac:dyDescent="0.25">
      <c r="A251" s="3" t="s">
        <v>249</v>
      </c>
      <c r="B251" s="3" t="s">
        <v>286</v>
      </c>
      <c r="C251" s="4" t="s">
        <v>880</v>
      </c>
      <c r="D251" s="8"/>
      <c r="E251" s="4" t="s">
        <v>885</v>
      </c>
      <c r="F251" s="3"/>
      <c r="G251" s="3" t="s">
        <v>881</v>
      </c>
      <c r="H251" s="5">
        <v>47.3</v>
      </c>
      <c r="I251" s="6">
        <v>1</v>
      </c>
      <c r="J251" s="6" t="s">
        <v>290</v>
      </c>
      <c r="K251" s="13" t="s">
        <v>882</v>
      </c>
      <c r="L251" s="3" t="s">
        <v>322</v>
      </c>
      <c r="M251" s="7">
        <v>42059</v>
      </c>
      <c r="N251" s="7">
        <v>42200</v>
      </c>
      <c r="O251" s="5"/>
      <c r="P251" s="7" t="s">
        <v>883</v>
      </c>
      <c r="Q251" s="14" t="s">
        <v>294</v>
      </c>
    </row>
    <row r="252" spans="1:17" ht="48" x14ac:dyDescent="0.25">
      <c r="A252" s="3" t="s">
        <v>250</v>
      </c>
      <c r="B252" s="3" t="s">
        <v>286</v>
      </c>
      <c r="C252" s="4" t="s">
        <v>884</v>
      </c>
      <c r="D252" s="8"/>
      <c r="E252" s="4" t="s">
        <v>885</v>
      </c>
      <c r="F252" s="3"/>
      <c r="G252" s="3" t="s">
        <v>886</v>
      </c>
      <c r="H252" s="5">
        <v>17.27</v>
      </c>
      <c r="I252" s="6">
        <v>1</v>
      </c>
      <c r="J252" s="6" t="s">
        <v>290</v>
      </c>
      <c r="K252" s="13" t="s">
        <v>887</v>
      </c>
      <c r="L252" s="3" t="s">
        <v>292</v>
      </c>
      <c r="M252" s="7">
        <v>42809</v>
      </c>
      <c r="N252" s="7">
        <v>43003</v>
      </c>
      <c r="O252" s="5"/>
      <c r="P252" s="7" t="s">
        <v>888</v>
      </c>
      <c r="Q252" s="14" t="s">
        <v>294</v>
      </c>
    </row>
    <row r="253" spans="1:17" ht="24" x14ac:dyDescent="0.25">
      <c r="A253" s="3" t="s">
        <v>251</v>
      </c>
      <c r="B253" s="3" t="s">
        <v>286</v>
      </c>
      <c r="C253" s="4" t="s">
        <v>889</v>
      </c>
      <c r="D253" s="8"/>
      <c r="E253" s="4" t="s">
        <v>885</v>
      </c>
      <c r="F253" s="3"/>
      <c r="G253" s="3" t="s">
        <v>890</v>
      </c>
      <c r="H253" s="5">
        <v>19.23</v>
      </c>
      <c r="I253" s="6">
        <v>1</v>
      </c>
      <c r="J253" s="6" t="s">
        <v>290</v>
      </c>
      <c r="K253" s="13" t="s">
        <v>891</v>
      </c>
      <c r="L253" s="3" t="s">
        <v>322</v>
      </c>
      <c r="M253" s="7">
        <v>42390</v>
      </c>
      <c r="N253" s="7">
        <v>42551</v>
      </c>
      <c r="O253" s="5"/>
      <c r="P253" s="7" t="s">
        <v>892</v>
      </c>
      <c r="Q253" s="14" t="s">
        <v>294</v>
      </c>
    </row>
    <row r="254" spans="1:17" ht="24" x14ac:dyDescent="0.25">
      <c r="A254" s="3" t="s">
        <v>252</v>
      </c>
      <c r="B254" s="3" t="s">
        <v>286</v>
      </c>
      <c r="C254" s="4" t="s">
        <v>893</v>
      </c>
      <c r="D254" s="8"/>
      <c r="E254" s="4" t="s">
        <v>885</v>
      </c>
      <c r="F254" s="3"/>
      <c r="G254" s="3" t="s">
        <v>290</v>
      </c>
      <c r="H254" s="5">
        <v>27.59</v>
      </c>
      <c r="I254" s="6">
        <v>1</v>
      </c>
      <c r="J254" s="6" t="s">
        <v>290</v>
      </c>
      <c r="K254" s="13" t="s">
        <v>894</v>
      </c>
      <c r="L254" s="3" t="s">
        <v>292</v>
      </c>
      <c r="M254" s="7" t="s">
        <v>290</v>
      </c>
      <c r="N254" s="7" t="s">
        <v>290</v>
      </c>
      <c r="O254" s="5"/>
      <c r="P254" s="7" t="s">
        <v>290</v>
      </c>
      <c r="Q254" s="14" t="s">
        <v>348</v>
      </c>
    </row>
    <row r="255" spans="1:17" ht="48" x14ac:dyDescent="0.25">
      <c r="A255" s="3" t="s">
        <v>253</v>
      </c>
      <c r="B255" s="3" t="s">
        <v>286</v>
      </c>
      <c r="C255" s="4" t="s">
        <v>895</v>
      </c>
      <c r="D255" s="8"/>
      <c r="E255" s="4" t="s">
        <v>885</v>
      </c>
      <c r="F255" s="3"/>
      <c r="G255" s="3" t="s">
        <v>290</v>
      </c>
      <c r="H255" s="5">
        <v>0</v>
      </c>
      <c r="I255" s="6" t="s">
        <v>290</v>
      </c>
      <c r="J255" s="6" t="s">
        <v>290</v>
      </c>
      <c r="K255" s="13" t="s">
        <v>896</v>
      </c>
      <c r="L255" s="3" t="s">
        <v>292</v>
      </c>
      <c r="M255" s="7" t="s">
        <v>290</v>
      </c>
      <c r="N255" s="7" t="s">
        <v>290</v>
      </c>
      <c r="O255" s="5"/>
      <c r="P255" s="7" t="s">
        <v>290</v>
      </c>
      <c r="Q255" s="14" t="s">
        <v>323</v>
      </c>
    </row>
    <row r="256" spans="1:17" ht="24" x14ac:dyDescent="0.25">
      <c r="A256" s="3" t="s">
        <v>254</v>
      </c>
      <c r="B256" s="3" t="s">
        <v>286</v>
      </c>
      <c r="C256" s="4" t="s">
        <v>897</v>
      </c>
      <c r="D256" s="8"/>
      <c r="E256" s="4" t="s">
        <v>885</v>
      </c>
      <c r="F256" s="3"/>
      <c r="G256" s="3" t="s">
        <v>898</v>
      </c>
      <c r="H256" s="5">
        <v>12.61</v>
      </c>
      <c r="I256" s="6">
        <v>1</v>
      </c>
      <c r="J256" s="6" t="s">
        <v>290</v>
      </c>
      <c r="K256" s="13" t="s">
        <v>894</v>
      </c>
      <c r="L256" s="3" t="s">
        <v>292</v>
      </c>
      <c r="M256" s="7">
        <v>42749</v>
      </c>
      <c r="N256" s="7">
        <v>42889</v>
      </c>
      <c r="O256" s="5"/>
      <c r="P256" s="7" t="s">
        <v>899</v>
      </c>
      <c r="Q256" s="14" t="s">
        <v>294</v>
      </c>
    </row>
    <row r="257" spans="1:17" ht="24" x14ac:dyDescent="0.25">
      <c r="A257" s="3" t="s">
        <v>255</v>
      </c>
      <c r="B257" s="3" t="s">
        <v>286</v>
      </c>
      <c r="C257" s="4" t="s">
        <v>900</v>
      </c>
      <c r="D257" s="8"/>
      <c r="E257" s="4" t="s">
        <v>885</v>
      </c>
      <c r="F257" s="3"/>
      <c r="G257" s="3" t="s">
        <v>901</v>
      </c>
      <c r="H257" s="5">
        <v>19.78</v>
      </c>
      <c r="I257" s="6">
        <v>1</v>
      </c>
      <c r="J257" s="6" t="s">
        <v>290</v>
      </c>
      <c r="K257" s="13" t="s">
        <v>894</v>
      </c>
      <c r="L257" s="3" t="s">
        <v>292</v>
      </c>
      <c r="M257" s="7">
        <v>43005</v>
      </c>
      <c r="N257" s="7">
        <v>43061</v>
      </c>
      <c r="O257" s="5"/>
      <c r="P257" s="7" t="s">
        <v>902</v>
      </c>
      <c r="Q257" s="14" t="s">
        <v>294</v>
      </c>
    </row>
    <row r="258" spans="1:17" ht="24" x14ac:dyDescent="0.25">
      <c r="A258" s="3" t="s">
        <v>256</v>
      </c>
      <c r="B258" s="3" t="s">
        <v>286</v>
      </c>
      <c r="C258" s="4" t="s">
        <v>903</v>
      </c>
      <c r="D258" s="8"/>
      <c r="E258" s="4" t="s">
        <v>885</v>
      </c>
      <c r="F258" s="3"/>
      <c r="G258" s="3" t="s">
        <v>904</v>
      </c>
      <c r="H258" s="5">
        <v>30.9</v>
      </c>
      <c r="I258" s="6">
        <v>1</v>
      </c>
      <c r="J258" s="6" t="s">
        <v>290</v>
      </c>
      <c r="K258" s="13" t="s">
        <v>894</v>
      </c>
      <c r="L258" s="3" t="s">
        <v>292</v>
      </c>
      <c r="M258" s="7">
        <v>43035</v>
      </c>
      <c r="N258" s="7">
        <v>43083</v>
      </c>
      <c r="O258" s="5"/>
      <c r="P258" s="7" t="s">
        <v>905</v>
      </c>
      <c r="Q258" s="14" t="s">
        <v>294</v>
      </c>
    </row>
    <row r="259" spans="1:17" ht="36" x14ac:dyDescent="0.25">
      <c r="A259" s="3" t="s">
        <v>257</v>
      </c>
      <c r="B259" s="3" t="s">
        <v>286</v>
      </c>
      <c r="C259" s="4" t="s">
        <v>906</v>
      </c>
      <c r="D259" s="8"/>
      <c r="E259" s="4" t="s">
        <v>885</v>
      </c>
      <c r="F259" s="3"/>
      <c r="G259" s="3" t="s">
        <v>907</v>
      </c>
      <c r="H259" s="5">
        <v>117.66</v>
      </c>
      <c r="I259" s="6">
        <v>1</v>
      </c>
      <c r="J259" s="6" t="s">
        <v>290</v>
      </c>
      <c r="K259" s="13" t="s">
        <v>894</v>
      </c>
      <c r="L259" s="3" t="s">
        <v>292</v>
      </c>
      <c r="M259" s="7">
        <v>42963</v>
      </c>
      <c r="N259" s="7">
        <v>43061</v>
      </c>
      <c r="O259" s="5"/>
      <c r="P259" s="7" t="s">
        <v>908</v>
      </c>
      <c r="Q259" s="14" t="s">
        <v>308</v>
      </c>
    </row>
    <row r="260" spans="1:17" ht="24" x14ac:dyDescent="0.25">
      <c r="A260" s="3" t="s">
        <v>258</v>
      </c>
      <c r="B260" s="3" t="s">
        <v>286</v>
      </c>
      <c r="C260" s="4" t="s">
        <v>909</v>
      </c>
      <c r="D260" s="8"/>
      <c r="E260" s="4" t="s">
        <v>885</v>
      </c>
      <c r="F260" s="3"/>
      <c r="G260" s="3" t="s">
        <v>910</v>
      </c>
      <c r="H260" s="5">
        <v>56.11</v>
      </c>
      <c r="I260" s="6">
        <v>1</v>
      </c>
      <c r="J260" s="6" t="s">
        <v>290</v>
      </c>
      <c r="K260" s="13" t="s">
        <v>894</v>
      </c>
      <c r="L260" s="3" t="s">
        <v>292</v>
      </c>
      <c r="M260" s="7">
        <v>43147</v>
      </c>
      <c r="N260" s="7">
        <v>43227</v>
      </c>
      <c r="O260" s="5"/>
      <c r="P260" s="7" t="s">
        <v>911</v>
      </c>
      <c r="Q260" s="14" t="s">
        <v>308</v>
      </c>
    </row>
    <row r="261" spans="1:17" ht="36" x14ac:dyDescent="0.25">
      <c r="A261" s="3" t="s">
        <v>259</v>
      </c>
      <c r="B261" s="3" t="s">
        <v>286</v>
      </c>
      <c r="C261" s="4" t="s">
        <v>912</v>
      </c>
      <c r="D261" s="8"/>
      <c r="E261" s="4" t="s">
        <v>885</v>
      </c>
      <c r="F261" s="3"/>
      <c r="G261" s="3" t="s">
        <v>913</v>
      </c>
      <c r="H261" s="5">
        <v>19.18</v>
      </c>
      <c r="I261" s="6">
        <v>1</v>
      </c>
      <c r="J261" s="6" t="s">
        <v>290</v>
      </c>
      <c r="K261" s="13" t="s">
        <v>894</v>
      </c>
      <c r="L261" s="3" t="s">
        <v>292</v>
      </c>
      <c r="M261" s="7">
        <v>43118</v>
      </c>
      <c r="N261" s="7">
        <v>43278</v>
      </c>
      <c r="O261" s="5"/>
      <c r="P261" s="7" t="s">
        <v>914</v>
      </c>
      <c r="Q261" s="14" t="s">
        <v>308</v>
      </c>
    </row>
    <row r="262" spans="1:17" ht="36" x14ac:dyDescent="0.25">
      <c r="A262" s="3" t="s">
        <v>260</v>
      </c>
      <c r="B262" s="3" t="s">
        <v>286</v>
      </c>
      <c r="C262" s="4" t="s">
        <v>915</v>
      </c>
      <c r="D262" s="8"/>
      <c r="E262" s="4" t="s">
        <v>885</v>
      </c>
      <c r="F262" s="3"/>
      <c r="G262" s="3" t="s">
        <v>290</v>
      </c>
      <c r="H262" s="5">
        <v>0</v>
      </c>
      <c r="I262" s="6" t="s">
        <v>290</v>
      </c>
      <c r="J262" s="6" t="s">
        <v>290</v>
      </c>
      <c r="K262" s="13" t="s">
        <v>894</v>
      </c>
      <c r="L262" s="3" t="s">
        <v>322</v>
      </c>
      <c r="M262" s="7" t="s">
        <v>290</v>
      </c>
      <c r="N262" s="7" t="s">
        <v>290</v>
      </c>
      <c r="O262" s="5"/>
      <c r="P262" s="7" t="s">
        <v>290</v>
      </c>
      <c r="Q262" s="14" t="s">
        <v>323</v>
      </c>
    </row>
    <row r="263" spans="1:17" ht="24" x14ac:dyDescent="0.25">
      <c r="A263" s="3" t="s">
        <v>261</v>
      </c>
      <c r="B263" s="3" t="s">
        <v>286</v>
      </c>
      <c r="C263" s="4" t="s">
        <v>916</v>
      </c>
      <c r="D263" s="8"/>
      <c r="E263" s="4" t="s">
        <v>885</v>
      </c>
      <c r="F263" s="3"/>
      <c r="G263" s="3" t="s">
        <v>290</v>
      </c>
      <c r="H263" s="5">
        <v>0</v>
      </c>
      <c r="I263" s="6" t="s">
        <v>290</v>
      </c>
      <c r="J263" s="6" t="s">
        <v>290</v>
      </c>
      <c r="K263" s="13" t="s">
        <v>894</v>
      </c>
      <c r="L263" s="3" t="s">
        <v>322</v>
      </c>
      <c r="M263" s="7" t="s">
        <v>290</v>
      </c>
      <c r="N263" s="7" t="s">
        <v>290</v>
      </c>
      <c r="O263" s="5"/>
      <c r="P263" s="7" t="s">
        <v>290</v>
      </c>
      <c r="Q263" s="14" t="s">
        <v>323</v>
      </c>
    </row>
    <row r="264" spans="1:17" ht="24" x14ac:dyDescent="0.25">
      <c r="A264" s="3" t="s">
        <v>262</v>
      </c>
      <c r="B264" s="3" t="s">
        <v>286</v>
      </c>
      <c r="C264" s="4" t="s">
        <v>917</v>
      </c>
      <c r="D264" s="8"/>
      <c r="E264" s="4" t="s">
        <v>885</v>
      </c>
      <c r="F264" s="3"/>
      <c r="G264" s="3" t="s">
        <v>290</v>
      </c>
      <c r="H264" s="5">
        <v>8.2799999999999994</v>
      </c>
      <c r="I264" s="6">
        <v>1</v>
      </c>
      <c r="J264" s="6" t="s">
        <v>290</v>
      </c>
      <c r="K264" s="13" t="s">
        <v>918</v>
      </c>
      <c r="L264" s="3" t="s">
        <v>322</v>
      </c>
      <c r="M264" s="7" t="s">
        <v>290</v>
      </c>
      <c r="N264" s="7" t="s">
        <v>290</v>
      </c>
      <c r="O264" s="5"/>
      <c r="P264" s="7" t="s">
        <v>290</v>
      </c>
      <c r="Q264" s="14" t="s">
        <v>348</v>
      </c>
    </row>
    <row r="265" spans="1:17" ht="24" x14ac:dyDescent="0.25">
      <c r="A265" s="3" t="s">
        <v>263</v>
      </c>
      <c r="B265" s="3" t="s">
        <v>286</v>
      </c>
      <c r="C265" s="4" t="s">
        <v>919</v>
      </c>
      <c r="D265" s="8"/>
      <c r="E265" s="4" t="s">
        <v>885</v>
      </c>
      <c r="F265" s="3"/>
      <c r="G265" s="3" t="s">
        <v>290</v>
      </c>
      <c r="H265" s="5">
        <v>6.63</v>
      </c>
      <c r="I265" s="6">
        <v>1</v>
      </c>
      <c r="J265" s="6" t="s">
        <v>290</v>
      </c>
      <c r="K265" s="13" t="s">
        <v>920</v>
      </c>
      <c r="L265" s="3" t="s">
        <v>322</v>
      </c>
      <c r="M265" s="7" t="s">
        <v>290</v>
      </c>
      <c r="N265" s="7" t="s">
        <v>290</v>
      </c>
      <c r="O265" s="5"/>
      <c r="P265" s="7" t="s">
        <v>290</v>
      </c>
      <c r="Q265" s="14" t="s">
        <v>348</v>
      </c>
    </row>
    <row r="266" spans="1:17" ht="24" x14ac:dyDescent="0.25">
      <c r="A266" s="3" t="s">
        <v>264</v>
      </c>
      <c r="B266" s="3" t="s">
        <v>286</v>
      </c>
      <c r="C266" s="4" t="s">
        <v>921</v>
      </c>
      <c r="D266" s="8"/>
      <c r="E266" s="4" t="s">
        <v>885</v>
      </c>
      <c r="F266" s="3"/>
      <c r="G266" s="3" t="s">
        <v>1037</v>
      </c>
      <c r="H266" s="5">
        <v>19.309999999999999</v>
      </c>
      <c r="I266" s="6">
        <v>1</v>
      </c>
      <c r="J266" s="6" t="s">
        <v>290</v>
      </c>
      <c r="K266" s="13" t="s">
        <v>894</v>
      </c>
      <c r="L266" s="3" t="s">
        <v>322</v>
      </c>
      <c r="M266" s="7">
        <v>43539</v>
      </c>
      <c r="N266" s="7" t="s">
        <v>290</v>
      </c>
      <c r="O266" s="5"/>
      <c r="P266" s="7" t="s">
        <v>290</v>
      </c>
      <c r="Q266" s="14" t="s">
        <v>335</v>
      </c>
    </row>
    <row r="267" spans="1:17" ht="24" x14ac:dyDescent="0.25">
      <c r="A267" s="3" t="s">
        <v>265</v>
      </c>
      <c r="B267" s="3" t="s">
        <v>286</v>
      </c>
      <c r="C267" s="4" t="s">
        <v>922</v>
      </c>
      <c r="D267" s="8"/>
      <c r="E267" s="4" t="s">
        <v>885</v>
      </c>
      <c r="F267" s="3"/>
      <c r="G267" s="3" t="s">
        <v>290</v>
      </c>
      <c r="H267" s="5">
        <v>52.89</v>
      </c>
      <c r="I267" s="6">
        <v>1</v>
      </c>
      <c r="J267" s="6" t="s">
        <v>290</v>
      </c>
      <c r="K267" s="13" t="s">
        <v>894</v>
      </c>
      <c r="L267" s="3" t="s">
        <v>322</v>
      </c>
      <c r="M267" s="7" t="s">
        <v>290</v>
      </c>
      <c r="N267" s="7" t="s">
        <v>290</v>
      </c>
      <c r="O267" s="5"/>
      <c r="P267" s="7" t="s">
        <v>290</v>
      </c>
      <c r="Q267" s="14" t="s">
        <v>348</v>
      </c>
    </row>
    <row r="268" spans="1:17" ht="24" x14ac:dyDescent="0.25">
      <c r="A268" s="3" t="s">
        <v>266</v>
      </c>
      <c r="B268" s="3" t="s">
        <v>286</v>
      </c>
      <c r="C268" s="4" t="s">
        <v>922</v>
      </c>
      <c r="D268" s="8"/>
      <c r="E268" s="4" t="s">
        <v>885</v>
      </c>
      <c r="F268" s="3"/>
      <c r="G268" s="3" t="s">
        <v>290</v>
      </c>
      <c r="H268" s="5">
        <v>52.89</v>
      </c>
      <c r="I268" s="6">
        <v>1</v>
      </c>
      <c r="J268" s="6" t="s">
        <v>290</v>
      </c>
      <c r="K268" s="13" t="s">
        <v>894</v>
      </c>
      <c r="L268" s="3" t="s">
        <v>322</v>
      </c>
      <c r="M268" s="7" t="s">
        <v>290</v>
      </c>
      <c r="N268" s="7" t="s">
        <v>290</v>
      </c>
      <c r="O268" s="5"/>
      <c r="P268" s="7" t="s">
        <v>290</v>
      </c>
      <c r="Q268" s="14" t="s">
        <v>348</v>
      </c>
    </row>
    <row r="269" spans="1:17" ht="24" x14ac:dyDescent="0.25">
      <c r="A269" s="3" t="s">
        <v>267</v>
      </c>
      <c r="B269" s="3" t="s">
        <v>286</v>
      </c>
      <c r="C269" s="4" t="s">
        <v>922</v>
      </c>
      <c r="D269" s="8"/>
      <c r="E269" s="4" t="s">
        <v>885</v>
      </c>
      <c r="F269" s="3"/>
      <c r="G269" s="3" t="s">
        <v>290</v>
      </c>
      <c r="H269" s="5">
        <v>52.89</v>
      </c>
      <c r="I269" s="6">
        <v>1</v>
      </c>
      <c r="J269" s="6" t="s">
        <v>290</v>
      </c>
      <c r="K269" s="13" t="s">
        <v>894</v>
      </c>
      <c r="L269" s="3" t="s">
        <v>322</v>
      </c>
      <c r="M269" s="7" t="s">
        <v>290</v>
      </c>
      <c r="N269" s="7" t="s">
        <v>290</v>
      </c>
      <c r="O269" s="5"/>
      <c r="P269" s="7" t="s">
        <v>290</v>
      </c>
      <c r="Q269" s="14" t="s">
        <v>348</v>
      </c>
    </row>
    <row r="270" spans="1:17" ht="24" x14ac:dyDescent="0.25">
      <c r="A270" s="3" t="s">
        <v>268</v>
      </c>
      <c r="B270" s="3" t="s">
        <v>286</v>
      </c>
      <c r="C270" s="4" t="s">
        <v>923</v>
      </c>
      <c r="D270" s="8"/>
      <c r="E270" s="4" t="s">
        <v>885</v>
      </c>
      <c r="F270" s="3"/>
      <c r="G270" s="3" t="s">
        <v>290</v>
      </c>
      <c r="H270" s="5">
        <v>52.89</v>
      </c>
      <c r="I270" s="6">
        <v>1</v>
      </c>
      <c r="J270" s="6" t="s">
        <v>290</v>
      </c>
      <c r="K270" s="13" t="s">
        <v>894</v>
      </c>
      <c r="L270" s="3" t="s">
        <v>322</v>
      </c>
      <c r="M270" s="7" t="s">
        <v>290</v>
      </c>
      <c r="N270" s="7" t="s">
        <v>290</v>
      </c>
      <c r="O270" s="5"/>
      <c r="P270" s="7" t="s">
        <v>290</v>
      </c>
      <c r="Q270" s="14" t="s">
        <v>348</v>
      </c>
    </row>
    <row r="271" spans="1:17" ht="24" x14ac:dyDescent="0.25">
      <c r="A271" s="3" t="s">
        <v>269</v>
      </c>
      <c r="B271" s="3" t="s">
        <v>286</v>
      </c>
      <c r="C271" s="4" t="s">
        <v>924</v>
      </c>
      <c r="D271" s="8"/>
      <c r="E271" s="4" t="s">
        <v>885</v>
      </c>
      <c r="F271" s="3"/>
      <c r="G271" s="3" t="s">
        <v>290</v>
      </c>
      <c r="H271" s="5">
        <v>52.89</v>
      </c>
      <c r="I271" s="6">
        <v>1</v>
      </c>
      <c r="J271" s="6" t="s">
        <v>290</v>
      </c>
      <c r="K271" s="13" t="s">
        <v>894</v>
      </c>
      <c r="L271" s="3" t="s">
        <v>322</v>
      </c>
      <c r="M271" s="7" t="s">
        <v>290</v>
      </c>
      <c r="N271" s="7" t="s">
        <v>290</v>
      </c>
      <c r="O271" s="5"/>
      <c r="P271" s="7" t="s">
        <v>290</v>
      </c>
      <c r="Q271" s="14" t="s">
        <v>348</v>
      </c>
    </row>
    <row r="272" spans="1:17" ht="24" x14ac:dyDescent="0.25">
      <c r="A272" s="3" t="s">
        <v>270</v>
      </c>
      <c r="B272" s="3" t="s">
        <v>286</v>
      </c>
      <c r="C272" s="4" t="s">
        <v>1058</v>
      </c>
      <c r="D272" s="8"/>
      <c r="E272" s="4" t="s">
        <v>885</v>
      </c>
      <c r="F272" s="3"/>
      <c r="G272" s="3" t="s">
        <v>290</v>
      </c>
      <c r="H272" s="5">
        <v>52.89</v>
      </c>
      <c r="I272" s="6">
        <v>1</v>
      </c>
      <c r="J272" s="6" t="s">
        <v>290</v>
      </c>
      <c r="K272" s="13" t="s">
        <v>894</v>
      </c>
      <c r="L272" s="3" t="s">
        <v>322</v>
      </c>
      <c r="M272" s="7" t="s">
        <v>290</v>
      </c>
      <c r="N272" s="7" t="s">
        <v>290</v>
      </c>
      <c r="O272" s="5"/>
      <c r="P272" s="7" t="s">
        <v>290</v>
      </c>
      <c r="Q272" s="14" t="s">
        <v>348</v>
      </c>
    </row>
    <row r="273" spans="1:17" ht="24" x14ac:dyDescent="0.25">
      <c r="A273" s="3" t="s">
        <v>271</v>
      </c>
      <c r="B273" s="3" t="s">
        <v>286</v>
      </c>
      <c r="C273" s="4" t="s">
        <v>926</v>
      </c>
      <c r="D273" s="8"/>
      <c r="E273" s="4" t="s">
        <v>885</v>
      </c>
      <c r="F273" s="3"/>
      <c r="G273" s="3" t="s">
        <v>290</v>
      </c>
      <c r="H273" s="5">
        <v>35.26</v>
      </c>
      <c r="I273" s="6">
        <v>1</v>
      </c>
      <c r="J273" s="6" t="s">
        <v>290</v>
      </c>
      <c r="K273" s="13" t="s">
        <v>894</v>
      </c>
      <c r="L273" s="3" t="s">
        <v>322</v>
      </c>
      <c r="M273" s="7" t="s">
        <v>290</v>
      </c>
      <c r="N273" s="7" t="s">
        <v>290</v>
      </c>
      <c r="O273" s="5"/>
      <c r="P273" s="7" t="s">
        <v>290</v>
      </c>
      <c r="Q273" s="14" t="s">
        <v>348</v>
      </c>
    </row>
    <row r="274" spans="1:17" ht="36" x14ac:dyDescent="0.25">
      <c r="A274" s="3" t="s">
        <v>272</v>
      </c>
      <c r="B274" s="3" t="s">
        <v>360</v>
      </c>
      <c r="C274" s="4" t="s">
        <v>927</v>
      </c>
      <c r="D274" s="8"/>
      <c r="E274" s="4" t="s">
        <v>885</v>
      </c>
      <c r="F274" s="3"/>
      <c r="G274" s="3" t="s">
        <v>290</v>
      </c>
      <c r="H274" s="5">
        <v>25.05</v>
      </c>
      <c r="I274" s="6">
        <v>1</v>
      </c>
      <c r="J274" s="6" t="s">
        <v>290</v>
      </c>
      <c r="K274" s="13" t="s">
        <v>928</v>
      </c>
      <c r="L274" s="3" t="s">
        <v>322</v>
      </c>
      <c r="M274" s="7" t="s">
        <v>290</v>
      </c>
      <c r="N274" s="7" t="s">
        <v>290</v>
      </c>
      <c r="O274" s="5"/>
      <c r="P274" s="7" t="s">
        <v>290</v>
      </c>
      <c r="Q274" s="14" t="s">
        <v>348</v>
      </c>
    </row>
    <row r="275" spans="1:17" ht="15.75" thickBot="1" x14ac:dyDescent="0.3">
      <c r="A275" s="51" t="s">
        <v>61</v>
      </c>
      <c r="B275" s="51"/>
      <c r="C275" s="51"/>
      <c r="D275" s="51"/>
      <c r="E275" s="51"/>
      <c r="F275" s="51"/>
      <c r="G275" s="51"/>
      <c r="H275" s="9">
        <f>SUM(H244:H274)</f>
        <v>2646.4199999999996</v>
      </c>
      <c r="I275" s="5">
        <f>SUMPRODUCT(H244:H274,I244:I274)</f>
        <v>2646.4199999999996</v>
      </c>
      <c r="J275" s="5">
        <f>SUMPRODUCT(H244:H274,J244:J274)</f>
        <v>0</v>
      </c>
      <c r="K275" s="10"/>
      <c r="L275" s="11"/>
      <c r="M275" s="12"/>
      <c r="N275" s="12"/>
      <c r="O275" s="12"/>
      <c r="P275" s="11"/>
      <c r="Q275" s="11"/>
    </row>
    <row r="276" spans="1:17" ht="15.75" thickBot="1" x14ac:dyDescent="0.3">
      <c r="A276" s="1">
        <v>6</v>
      </c>
      <c r="B276" s="48" t="s">
        <v>273</v>
      </c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50"/>
    </row>
    <row r="277" spans="1:17" ht="24" x14ac:dyDescent="0.25">
      <c r="A277" s="3" t="s">
        <v>274</v>
      </c>
      <c r="B277" s="3" t="s">
        <v>286</v>
      </c>
      <c r="C277" s="4" t="s">
        <v>929</v>
      </c>
      <c r="D277" s="8"/>
      <c r="E277" s="4" t="s">
        <v>531</v>
      </c>
      <c r="F277" s="3"/>
      <c r="G277" s="3" t="s">
        <v>420</v>
      </c>
      <c r="H277" s="5">
        <v>58.69</v>
      </c>
      <c r="I277" s="6">
        <v>1</v>
      </c>
      <c r="J277" s="6" t="s">
        <v>290</v>
      </c>
      <c r="K277" s="13" t="s">
        <v>930</v>
      </c>
      <c r="L277" s="3" t="s">
        <v>292</v>
      </c>
      <c r="M277" s="7" t="s">
        <v>420</v>
      </c>
      <c r="N277" s="7" t="s">
        <v>420</v>
      </c>
      <c r="O277" s="5"/>
      <c r="P277" s="7" t="s">
        <v>420</v>
      </c>
      <c r="Q277" s="14" t="s">
        <v>308</v>
      </c>
    </row>
    <row r="278" spans="1:17" ht="24" x14ac:dyDescent="0.25">
      <c r="A278" s="3" t="s">
        <v>275</v>
      </c>
      <c r="B278" s="3" t="s">
        <v>356</v>
      </c>
      <c r="C278" s="4" t="s">
        <v>931</v>
      </c>
      <c r="D278" s="8"/>
      <c r="E278" s="4" t="s">
        <v>476</v>
      </c>
      <c r="F278" s="3"/>
      <c r="G278" s="3" t="s">
        <v>932</v>
      </c>
      <c r="H278" s="5">
        <v>82.77</v>
      </c>
      <c r="I278" s="6">
        <v>1</v>
      </c>
      <c r="J278" s="6" t="s">
        <v>290</v>
      </c>
      <c r="K278" s="13" t="s">
        <v>933</v>
      </c>
      <c r="L278" s="3" t="s">
        <v>322</v>
      </c>
      <c r="M278" s="7">
        <v>43474</v>
      </c>
      <c r="N278" s="7" t="s">
        <v>290</v>
      </c>
      <c r="O278" s="5"/>
      <c r="P278" s="7" t="s">
        <v>290</v>
      </c>
      <c r="Q278" s="14" t="s">
        <v>335</v>
      </c>
    </row>
    <row r="279" spans="1:17" ht="24" x14ac:dyDescent="0.25">
      <c r="A279" s="3" t="s">
        <v>276</v>
      </c>
      <c r="B279" s="3" t="s">
        <v>356</v>
      </c>
      <c r="C279" s="4" t="s">
        <v>934</v>
      </c>
      <c r="D279" s="8"/>
      <c r="E279" s="4" t="s">
        <v>531</v>
      </c>
      <c r="F279" s="3"/>
      <c r="G279" s="3" t="s">
        <v>420</v>
      </c>
      <c r="H279" s="5">
        <v>19.809999999999999</v>
      </c>
      <c r="I279" s="6">
        <v>1</v>
      </c>
      <c r="J279" s="6" t="s">
        <v>290</v>
      </c>
      <c r="K279" s="13" t="s">
        <v>935</v>
      </c>
      <c r="L279" s="3" t="s">
        <v>292</v>
      </c>
      <c r="M279" s="7" t="s">
        <v>420</v>
      </c>
      <c r="N279" s="7" t="s">
        <v>420</v>
      </c>
      <c r="O279" s="5"/>
      <c r="P279" s="7" t="s">
        <v>420</v>
      </c>
      <c r="Q279" s="14" t="s">
        <v>294</v>
      </c>
    </row>
    <row r="280" spans="1:17" ht="15.75" thickBot="1" x14ac:dyDescent="0.3">
      <c r="A280" s="51" t="s">
        <v>61</v>
      </c>
      <c r="B280" s="51"/>
      <c r="C280" s="51"/>
      <c r="D280" s="51"/>
      <c r="E280" s="51"/>
      <c r="F280" s="51"/>
      <c r="G280" s="51"/>
      <c r="H280" s="9">
        <f>SUM(H277:H279)</f>
        <v>161.26999999999998</v>
      </c>
      <c r="I280" s="5">
        <f>SUMPRODUCT(H277:H279,I277:I279)</f>
        <v>161.26999999999998</v>
      </c>
      <c r="J280" s="5">
        <f>SUMPRODUCT(H277:H279,J277:J279)</f>
        <v>0</v>
      </c>
      <c r="K280" s="16"/>
      <c r="L280" s="16"/>
      <c r="M280" s="16"/>
      <c r="N280" s="16"/>
      <c r="O280" s="16"/>
      <c r="P280" s="16"/>
      <c r="Q280" s="16"/>
    </row>
    <row r="281" spans="1:17" ht="15.75" thickBot="1" x14ac:dyDescent="0.3">
      <c r="A281" s="17">
        <v>7</v>
      </c>
      <c r="B281" s="48" t="s">
        <v>277</v>
      </c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50"/>
    </row>
    <row r="282" spans="1:17" ht="24" x14ac:dyDescent="0.25">
      <c r="A282" s="3" t="s">
        <v>278</v>
      </c>
      <c r="B282" s="3" t="s">
        <v>286</v>
      </c>
      <c r="C282" s="4" t="s">
        <v>936</v>
      </c>
      <c r="D282" s="8"/>
      <c r="E282" s="4" t="s">
        <v>531</v>
      </c>
      <c r="F282" s="3">
        <v>2</v>
      </c>
      <c r="G282" s="3" t="s">
        <v>937</v>
      </c>
      <c r="H282" s="5">
        <v>215.88</v>
      </c>
      <c r="I282" s="6">
        <v>1</v>
      </c>
      <c r="J282" s="6" t="s">
        <v>290</v>
      </c>
      <c r="K282" s="13" t="s">
        <v>938</v>
      </c>
      <c r="L282" s="3" t="s">
        <v>292</v>
      </c>
      <c r="M282" s="7">
        <v>42163</v>
      </c>
      <c r="N282" s="7">
        <v>42272</v>
      </c>
      <c r="O282" s="5"/>
      <c r="P282" s="7" t="s">
        <v>939</v>
      </c>
      <c r="Q282" s="14" t="s">
        <v>294</v>
      </c>
    </row>
    <row r="283" spans="1:17" ht="24" x14ac:dyDescent="0.25">
      <c r="A283" s="3" t="s">
        <v>279</v>
      </c>
      <c r="B283" s="3" t="s">
        <v>286</v>
      </c>
      <c r="C283" s="4" t="s">
        <v>940</v>
      </c>
      <c r="D283" s="8"/>
      <c r="E283" s="4" t="s">
        <v>531</v>
      </c>
      <c r="F283" s="3"/>
      <c r="G283" s="3" t="s">
        <v>290</v>
      </c>
      <c r="H283" s="5">
        <v>0</v>
      </c>
      <c r="I283" s="6" t="s">
        <v>290</v>
      </c>
      <c r="J283" s="6" t="s">
        <v>290</v>
      </c>
      <c r="K283" s="13" t="s">
        <v>941</v>
      </c>
      <c r="L283" s="3" t="s">
        <v>292</v>
      </c>
      <c r="M283" s="7" t="s">
        <v>290</v>
      </c>
      <c r="N283" s="7" t="s">
        <v>290</v>
      </c>
      <c r="O283" s="5"/>
      <c r="P283" s="7" t="s">
        <v>290</v>
      </c>
      <c r="Q283" s="14" t="s">
        <v>323</v>
      </c>
    </row>
    <row r="284" spans="1:17" ht="24" x14ac:dyDescent="0.25">
      <c r="A284" s="3" t="s">
        <v>280</v>
      </c>
      <c r="B284" s="3" t="s">
        <v>286</v>
      </c>
      <c r="C284" s="4" t="s">
        <v>942</v>
      </c>
      <c r="D284" s="8"/>
      <c r="E284" s="4" t="s">
        <v>531</v>
      </c>
      <c r="F284" s="3"/>
      <c r="G284" s="3" t="s">
        <v>290</v>
      </c>
      <c r="H284" s="5">
        <v>0</v>
      </c>
      <c r="I284" s="6" t="s">
        <v>290</v>
      </c>
      <c r="J284" s="6" t="s">
        <v>290</v>
      </c>
      <c r="K284" s="13" t="s">
        <v>943</v>
      </c>
      <c r="L284" s="3" t="s">
        <v>292</v>
      </c>
      <c r="M284" s="7" t="s">
        <v>290</v>
      </c>
      <c r="N284" s="7" t="s">
        <v>290</v>
      </c>
      <c r="O284" s="5"/>
      <c r="P284" s="7" t="s">
        <v>290</v>
      </c>
      <c r="Q284" s="14" t="s">
        <v>323</v>
      </c>
    </row>
    <row r="285" spans="1:17" ht="24" x14ac:dyDescent="0.25">
      <c r="A285" s="3" t="s">
        <v>281</v>
      </c>
      <c r="B285" s="3" t="s">
        <v>286</v>
      </c>
      <c r="C285" s="4" t="s">
        <v>944</v>
      </c>
      <c r="D285" s="8"/>
      <c r="E285" s="4" t="s">
        <v>531</v>
      </c>
      <c r="F285" s="3"/>
      <c r="G285" s="3" t="s">
        <v>290</v>
      </c>
      <c r="H285" s="5">
        <v>0</v>
      </c>
      <c r="I285" s="6" t="s">
        <v>290</v>
      </c>
      <c r="J285" s="6" t="s">
        <v>290</v>
      </c>
      <c r="K285" s="13" t="s">
        <v>945</v>
      </c>
      <c r="L285" s="3" t="s">
        <v>292</v>
      </c>
      <c r="M285" s="7" t="s">
        <v>290</v>
      </c>
      <c r="N285" s="7" t="s">
        <v>290</v>
      </c>
      <c r="O285" s="5"/>
      <c r="P285" s="7" t="s">
        <v>290</v>
      </c>
      <c r="Q285" s="14" t="s">
        <v>323</v>
      </c>
    </row>
    <row r="286" spans="1:17" ht="24" x14ac:dyDescent="0.25">
      <c r="A286" s="3" t="s">
        <v>282</v>
      </c>
      <c r="B286" s="3" t="s">
        <v>286</v>
      </c>
      <c r="C286" s="4" t="s">
        <v>946</v>
      </c>
      <c r="D286" s="8"/>
      <c r="E286" s="4" t="s">
        <v>531</v>
      </c>
      <c r="F286" s="3"/>
      <c r="G286" s="3" t="s">
        <v>290</v>
      </c>
      <c r="H286" s="5">
        <v>0</v>
      </c>
      <c r="I286" s="6" t="s">
        <v>290</v>
      </c>
      <c r="J286" s="6" t="s">
        <v>290</v>
      </c>
      <c r="K286" s="13" t="s">
        <v>947</v>
      </c>
      <c r="L286" s="3" t="s">
        <v>292</v>
      </c>
      <c r="M286" s="7" t="s">
        <v>290</v>
      </c>
      <c r="N286" s="7" t="s">
        <v>290</v>
      </c>
      <c r="O286" s="5"/>
      <c r="P286" s="7" t="s">
        <v>290</v>
      </c>
      <c r="Q286" s="14" t="s">
        <v>323</v>
      </c>
    </row>
    <row r="287" spans="1:17" ht="24" x14ac:dyDescent="0.25">
      <c r="A287" s="3" t="s">
        <v>283</v>
      </c>
      <c r="B287" s="3" t="s">
        <v>286</v>
      </c>
      <c r="C287" s="4" t="s">
        <v>948</v>
      </c>
      <c r="D287" s="8"/>
      <c r="E287" s="4" t="s">
        <v>531</v>
      </c>
      <c r="F287" s="3"/>
      <c r="G287" s="3" t="s">
        <v>290</v>
      </c>
      <c r="H287" s="5">
        <v>0</v>
      </c>
      <c r="I287" s="6" t="s">
        <v>290</v>
      </c>
      <c r="J287" s="6" t="s">
        <v>290</v>
      </c>
      <c r="K287" s="13" t="s">
        <v>949</v>
      </c>
      <c r="L287" s="3" t="s">
        <v>292</v>
      </c>
      <c r="M287" s="7" t="s">
        <v>290</v>
      </c>
      <c r="N287" s="7" t="s">
        <v>290</v>
      </c>
      <c r="O287" s="5"/>
      <c r="P287" s="7" t="s">
        <v>290</v>
      </c>
      <c r="Q287" s="14" t="s">
        <v>323</v>
      </c>
    </row>
    <row r="288" spans="1:17" ht="24" x14ac:dyDescent="0.25">
      <c r="A288" s="3" t="s">
        <v>284</v>
      </c>
      <c r="B288" s="3" t="s">
        <v>286</v>
      </c>
      <c r="C288" s="4" t="s">
        <v>950</v>
      </c>
      <c r="D288" s="8"/>
      <c r="E288" s="4" t="s">
        <v>476</v>
      </c>
      <c r="F288" s="3"/>
      <c r="G288" s="3" t="s">
        <v>290</v>
      </c>
      <c r="H288" s="5">
        <v>158.78</v>
      </c>
      <c r="I288" s="6">
        <v>1</v>
      </c>
      <c r="J288" s="6" t="s">
        <v>290</v>
      </c>
      <c r="K288" s="13" t="s">
        <v>951</v>
      </c>
      <c r="L288" s="3" t="s">
        <v>322</v>
      </c>
      <c r="M288" s="7" t="s">
        <v>290</v>
      </c>
      <c r="N288" s="7" t="s">
        <v>290</v>
      </c>
      <c r="O288" s="5"/>
      <c r="P288" s="7" t="s">
        <v>290</v>
      </c>
      <c r="Q288" s="14" t="s">
        <v>348</v>
      </c>
    </row>
    <row r="289" spans="1:17" ht="15.75" thickBot="1" x14ac:dyDescent="0.3">
      <c r="A289" s="51" t="s">
        <v>61</v>
      </c>
      <c r="B289" s="51"/>
      <c r="C289" s="51"/>
      <c r="D289" s="51"/>
      <c r="E289" s="51"/>
      <c r="F289" s="51"/>
      <c r="G289" s="51"/>
      <c r="H289" s="9">
        <f>SUM(H282:H288)</f>
        <v>374.65999999999997</v>
      </c>
      <c r="I289" s="5">
        <f>SUMPRODUCT(H282:H288,I282:I288)</f>
        <v>374.65999999999997</v>
      </c>
      <c r="J289" s="5">
        <f>SUMPRODUCT(H282:H288,J282:J288)</f>
        <v>0</v>
      </c>
      <c r="K289" s="16"/>
      <c r="L289" s="16"/>
      <c r="M289" s="16"/>
      <c r="N289" s="16"/>
      <c r="O289" s="16"/>
      <c r="P289" s="16"/>
      <c r="Q289" s="16"/>
    </row>
    <row r="290" spans="1:17" ht="15.75" thickBot="1" x14ac:dyDescent="0.3">
      <c r="A290" s="52" t="s">
        <v>285</v>
      </c>
      <c r="B290" s="53"/>
      <c r="C290" s="53"/>
      <c r="D290" s="53"/>
      <c r="E290" s="53"/>
      <c r="F290" s="53"/>
      <c r="G290" s="54"/>
      <c r="H290" s="18">
        <f>SUM(H289,H280,H275,H242,H181,H152,H55)</f>
        <v>288305.78999999998</v>
      </c>
      <c r="I290" s="18">
        <f>SUM(I289,I280,I275,I242,I181,I152,I55)</f>
        <v>189992.83</v>
      </c>
      <c r="J290" s="18">
        <f>SUM(J289,J280,J275,J242,J181,J152,J55)</f>
        <v>98312.960000000006</v>
      </c>
      <c r="K290" s="19"/>
      <c r="L290" s="19"/>
      <c r="M290" s="19"/>
      <c r="N290" s="20"/>
      <c r="O290" s="19"/>
      <c r="P290" s="19"/>
      <c r="Q290" s="21"/>
    </row>
    <row r="291" spans="1:17" x14ac:dyDescent="0.25">
      <c r="A291" s="22"/>
      <c r="B291" s="22"/>
      <c r="C291" s="22"/>
      <c r="D291" s="22"/>
      <c r="E291" s="23"/>
      <c r="F291" s="22"/>
      <c r="G291" s="22"/>
      <c r="H291" s="24">
        <f>H290/330000</f>
        <v>0.87365390909090901</v>
      </c>
      <c r="I291" s="24">
        <f>I290/200000</f>
        <v>0.9499641499999999</v>
      </c>
      <c r="J291" s="24">
        <f>J290/130000</f>
        <v>0.75625353846153853</v>
      </c>
      <c r="K291" s="22"/>
      <c r="L291" s="25"/>
      <c r="M291" s="22"/>
      <c r="N291" s="22"/>
      <c r="O291" s="22"/>
      <c r="P291" s="22"/>
      <c r="Q291" s="22"/>
    </row>
  </sheetData>
  <autoFilter ref="A11:Q291" xr:uid="{A7AAFF6D-5BA0-4121-8681-AD488F4CBAC4}"/>
  <mergeCells count="16">
    <mergeCell ref="B281:Q281"/>
    <mergeCell ref="A289:G289"/>
    <mergeCell ref="A290:G290"/>
    <mergeCell ref="D1:Q8"/>
    <mergeCell ref="B182:Q182"/>
    <mergeCell ref="A242:G242"/>
    <mergeCell ref="B243:Q243"/>
    <mergeCell ref="A275:G275"/>
    <mergeCell ref="B276:Q276"/>
    <mergeCell ref="A280:G280"/>
    <mergeCell ref="B10:M10"/>
    <mergeCell ref="A55:G55"/>
    <mergeCell ref="B56:Q56"/>
    <mergeCell ref="A152:G152"/>
    <mergeCell ref="B153:Q153"/>
    <mergeCell ref="A181:G18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4FD5F-C367-4900-95D0-B1E5592747A1}">
  <dimension ref="A1:D38"/>
  <sheetViews>
    <sheetView workbookViewId="0">
      <selection activeCell="F29" sqref="F29"/>
    </sheetView>
  </sheetViews>
  <sheetFormatPr defaultColWidth="9.140625" defaultRowHeight="12" x14ac:dyDescent="0.2"/>
  <cols>
    <col min="1" max="1" width="7.85546875" style="46" customWidth="1"/>
    <col min="2" max="2" width="10.85546875" style="46" customWidth="1"/>
    <col min="3" max="3" width="68.85546875" style="46" customWidth="1"/>
    <col min="4" max="4" width="45.85546875" style="46" customWidth="1"/>
    <col min="5" max="16384" width="9.140625" style="46"/>
  </cols>
  <sheetData>
    <row r="1" spans="1:4" s="41" customFormat="1" x14ac:dyDescent="0.2">
      <c r="A1" s="66" t="s">
        <v>1047</v>
      </c>
      <c r="B1" s="66"/>
      <c r="C1" s="66"/>
      <c r="D1" s="66"/>
    </row>
    <row r="2" spans="1:4" s="41" customFormat="1" x14ac:dyDescent="0.2">
      <c r="A2" s="67" t="s">
        <v>0</v>
      </c>
      <c r="B2" s="68"/>
      <c r="C2" s="68"/>
      <c r="D2" s="68"/>
    </row>
    <row r="3" spans="1:4" s="41" customFormat="1" x14ac:dyDescent="0.2">
      <c r="A3" s="42" t="s">
        <v>1</v>
      </c>
      <c r="B3" s="42" t="s">
        <v>1040</v>
      </c>
      <c r="C3" s="42" t="s">
        <v>3</v>
      </c>
      <c r="D3" s="42" t="s">
        <v>1041</v>
      </c>
    </row>
    <row r="4" spans="1:4" s="41" customFormat="1" ht="24" x14ac:dyDescent="0.2">
      <c r="A4" s="43" t="s">
        <v>50</v>
      </c>
      <c r="B4" s="43" t="s">
        <v>286</v>
      </c>
      <c r="C4" s="44" t="s">
        <v>392</v>
      </c>
      <c r="D4" s="44" t="s">
        <v>323</v>
      </c>
    </row>
    <row r="5" spans="1:4" x14ac:dyDescent="0.2">
      <c r="A5" s="69" t="s">
        <v>62</v>
      </c>
      <c r="B5" s="70"/>
      <c r="C5" s="70"/>
      <c r="D5" s="70"/>
    </row>
    <row r="6" spans="1:4" s="41" customFormat="1" x14ac:dyDescent="0.2">
      <c r="A6" s="43" t="s">
        <v>118</v>
      </c>
      <c r="B6" s="43" t="s">
        <v>286</v>
      </c>
      <c r="C6" s="44" t="s">
        <v>540</v>
      </c>
      <c r="D6" s="44" t="s">
        <v>323</v>
      </c>
    </row>
    <row r="7" spans="1:4" s="41" customFormat="1" ht="36" x14ac:dyDescent="0.2">
      <c r="A7" s="43" t="s">
        <v>133</v>
      </c>
      <c r="B7" s="43" t="s">
        <v>360</v>
      </c>
      <c r="C7" s="44" t="s">
        <v>557</v>
      </c>
      <c r="D7" s="44" t="s">
        <v>323</v>
      </c>
    </row>
    <row r="8" spans="1:4" ht="24" x14ac:dyDescent="0.2">
      <c r="A8" s="40" t="s">
        <v>144</v>
      </c>
      <c r="B8" s="40" t="s">
        <v>286</v>
      </c>
      <c r="C8" s="45" t="s">
        <v>1002</v>
      </c>
      <c r="D8" s="45" t="s">
        <v>1042</v>
      </c>
    </row>
    <row r="9" spans="1:4" ht="36" x14ac:dyDescent="0.2">
      <c r="A9" s="40" t="s">
        <v>145</v>
      </c>
      <c r="B9" s="40" t="s">
        <v>286</v>
      </c>
      <c r="C9" s="45" t="s">
        <v>1003</v>
      </c>
      <c r="D9" s="45" t="s">
        <v>1042</v>
      </c>
    </row>
    <row r="10" spans="1:4" ht="24" x14ac:dyDescent="0.2">
      <c r="A10" s="40" t="s">
        <v>146</v>
      </c>
      <c r="B10" s="40" t="s">
        <v>286</v>
      </c>
      <c r="C10" s="45" t="s">
        <v>576</v>
      </c>
      <c r="D10" s="45" t="s">
        <v>1042</v>
      </c>
    </row>
    <row r="11" spans="1:4" ht="24" x14ac:dyDescent="0.2">
      <c r="A11" s="40" t="s">
        <v>147</v>
      </c>
      <c r="B11" s="40" t="s">
        <v>286</v>
      </c>
      <c r="C11" s="45" t="s">
        <v>578</v>
      </c>
      <c r="D11" s="45" t="s">
        <v>1042</v>
      </c>
    </row>
    <row r="12" spans="1:4" ht="24" x14ac:dyDescent="0.2">
      <c r="A12" s="40" t="s">
        <v>148</v>
      </c>
      <c r="B12" s="40" t="s">
        <v>286</v>
      </c>
      <c r="C12" s="45" t="s">
        <v>1004</v>
      </c>
      <c r="D12" s="45" t="s">
        <v>1042</v>
      </c>
    </row>
    <row r="13" spans="1:4" ht="24" x14ac:dyDescent="0.2">
      <c r="A13" s="40" t="s">
        <v>149</v>
      </c>
      <c r="B13" s="40" t="s">
        <v>356</v>
      </c>
      <c r="C13" s="45" t="s">
        <v>581</v>
      </c>
      <c r="D13" s="45" t="s">
        <v>1045</v>
      </c>
    </row>
    <row r="14" spans="1:4" ht="30.75" customHeight="1" x14ac:dyDescent="0.2">
      <c r="A14" s="40" t="s">
        <v>150</v>
      </c>
      <c r="B14" s="40" t="s">
        <v>356</v>
      </c>
      <c r="C14" s="45" t="s">
        <v>583</v>
      </c>
      <c r="D14" s="45" t="s">
        <v>1045</v>
      </c>
    </row>
    <row r="15" spans="1:4" s="41" customFormat="1" ht="24" x14ac:dyDescent="0.2">
      <c r="A15" s="40" t="s">
        <v>151</v>
      </c>
      <c r="B15" s="40" t="s">
        <v>286</v>
      </c>
      <c r="C15" s="45" t="s">
        <v>983</v>
      </c>
      <c r="D15" s="45" t="s">
        <v>1042</v>
      </c>
    </row>
    <row r="16" spans="1:4" s="41" customFormat="1" ht="24" x14ac:dyDescent="0.2">
      <c r="A16" s="40" t="s">
        <v>152</v>
      </c>
      <c r="B16" s="40" t="s">
        <v>360</v>
      </c>
      <c r="C16" s="45" t="s">
        <v>1000</v>
      </c>
      <c r="D16" s="45" t="s">
        <v>1045</v>
      </c>
    </row>
    <row r="17" spans="1:4" s="41" customFormat="1" ht="36" x14ac:dyDescent="0.2">
      <c r="A17" s="40" t="s">
        <v>153</v>
      </c>
      <c r="B17" s="40" t="s">
        <v>286</v>
      </c>
      <c r="C17" s="45" t="s">
        <v>1005</v>
      </c>
      <c r="D17" s="45" t="s">
        <v>1042</v>
      </c>
    </row>
    <row r="18" spans="1:4" s="41" customFormat="1" ht="36" x14ac:dyDescent="0.2">
      <c r="A18" s="40" t="s">
        <v>154</v>
      </c>
      <c r="B18" s="40" t="s">
        <v>286</v>
      </c>
      <c r="C18" s="45" t="s">
        <v>1006</v>
      </c>
      <c r="D18" s="45" t="s">
        <v>1042</v>
      </c>
    </row>
    <row r="19" spans="1:4" s="41" customFormat="1" ht="36" x14ac:dyDescent="0.2">
      <c r="A19" s="40" t="s">
        <v>155</v>
      </c>
      <c r="B19" s="40" t="s">
        <v>286</v>
      </c>
      <c r="C19" s="45" t="s">
        <v>585</v>
      </c>
      <c r="D19" s="45" t="s">
        <v>1042</v>
      </c>
    </row>
    <row r="20" spans="1:4" s="41" customFormat="1" ht="36" x14ac:dyDescent="0.2">
      <c r="A20" s="40" t="s">
        <v>1034</v>
      </c>
      <c r="B20" s="40" t="s">
        <v>286</v>
      </c>
      <c r="C20" s="45" t="s">
        <v>1035</v>
      </c>
      <c r="D20" s="45" t="s">
        <v>1043</v>
      </c>
    </row>
    <row r="21" spans="1:4" s="41" customFormat="1" ht="27.75" customHeight="1" x14ac:dyDescent="0.2">
      <c r="A21" s="40" t="s">
        <v>1036</v>
      </c>
      <c r="B21" s="40" t="s">
        <v>360</v>
      </c>
      <c r="C21" s="45" t="s">
        <v>1038</v>
      </c>
      <c r="D21" s="45" t="s">
        <v>1050</v>
      </c>
    </row>
    <row r="22" spans="1:4" s="41" customFormat="1" ht="55.5" customHeight="1" x14ac:dyDescent="0.2">
      <c r="A22" s="67" t="s">
        <v>156</v>
      </c>
      <c r="B22" s="68"/>
      <c r="C22" s="68"/>
      <c r="D22" s="68"/>
    </row>
    <row r="23" spans="1:4" ht="15.75" customHeight="1" x14ac:dyDescent="0.2">
      <c r="A23" s="42" t="s">
        <v>1</v>
      </c>
      <c r="B23" s="42" t="s">
        <v>1040</v>
      </c>
      <c r="C23" s="42" t="s">
        <v>3</v>
      </c>
      <c r="D23" s="42" t="s">
        <v>1041</v>
      </c>
    </row>
    <row r="24" spans="1:4" s="41" customFormat="1" ht="24" x14ac:dyDescent="0.2">
      <c r="A24" s="43" t="s">
        <v>180</v>
      </c>
      <c r="B24" s="43" t="s">
        <v>286</v>
      </c>
      <c r="C24" s="44" t="s">
        <v>652</v>
      </c>
      <c r="D24" s="44" t="s">
        <v>1051</v>
      </c>
    </row>
    <row r="25" spans="1:4" s="41" customFormat="1" ht="27.75" customHeight="1" x14ac:dyDescent="0.2">
      <c r="A25" s="40" t="s">
        <v>1055</v>
      </c>
      <c r="B25" s="40" t="s">
        <v>286</v>
      </c>
      <c r="C25" s="45" t="s">
        <v>396</v>
      </c>
      <c r="D25" s="45" t="s">
        <v>1056</v>
      </c>
    </row>
    <row r="26" spans="1:4" s="41" customFormat="1" ht="27.75" customHeight="1" x14ac:dyDescent="0.2">
      <c r="A26" s="40" t="s">
        <v>1057</v>
      </c>
      <c r="B26" s="40" t="s">
        <v>286</v>
      </c>
      <c r="C26" s="47" t="s">
        <v>379</v>
      </c>
      <c r="D26" s="45" t="s">
        <v>1056</v>
      </c>
    </row>
    <row r="27" spans="1:4" x14ac:dyDescent="0.2">
      <c r="A27" s="67" t="s">
        <v>182</v>
      </c>
      <c r="B27" s="68"/>
      <c r="C27" s="68"/>
      <c r="D27" s="68"/>
    </row>
    <row r="28" spans="1:4" x14ac:dyDescent="0.2">
      <c r="A28" s="42" t="s">
        <v>1</v>
      </c>
      <c r="B28" s="42" t="s">
        <v>1040</v>
      </c>
      <c r="C28" s="42" t="s">
        <v>3</v>
      </c>
      <c r="D28" s="42" t="s">
        <v>1041</v>
      </c>
    </row>
    <row r="29" spans="1:4" ht="24" x14ac:dyDescent="0.2">
      <c r="A29" s="43" t="s">
        <v>239</v>
      </c>
      <c r="B29" s="43" t="s">
        <v>286</v>
      </c>
      <c r="C29" s="44" t="s">
        <v>848</v>
      </c>
      <c r="D29" s="44" t="s">
        <v>656</v>
      </c>
    </row>
    <row r="30" spans="1:4" x14ac:dyDescent="0.2">
      <c r="A30" s="64" t="s">
        <v>241</v>
      </c>
      <c r="B30" s="65"/>
      <c r="C30" s="65"/>
      <c r="D30" s="65"/>
    </row>
    <row r="31" spans="1:4" x14ac:dyDescent="0.2">
      <c r="A31" s="40" t="s">
        <v>265</v>
      </c>
      <c r="B31" s="40" t="s">
        <v>286</v>
      </c>
      <c r="C31" s="45" t="s">
        <v>922</v>
      </c>
      <c r="D31" s="45" t="s">
        <v>1046</v>
      </c>
    </row>
    <row r="32" spans="1:4" x14ac:dyDescent="0.2">
      <c r="A32" s="40" t="s">
        <v>266</v>
      </c>
      <c r="B32" s="40" t="s">
        <v>286</v>
      </c>
      <c r="C32" s="45" t="s">
        <v>922</v>
      </c>
      <c r="D32" s="45" t="s">
        <v>1046</v>
      </c>
    </row>
    <row r="33" spans="1:4" x14ac:dyDescent="0.2">
      <c r="A33" s="40" t="s">
        <v>267</v>
      </c>
      <c r="B33" s="40" t="s">
        <v>286</v>
      </c>
      <c r="C33" s="45" t="s">
        <v>922</v>
      </c>
      <c r="D33" s="45" t="s">
        <v>1046</v>
      </c>
    </row>
    <row r="34" spans="1:4" x14ac:dyDescent="0.2">
      <c r="A34" s="40" t="s">
        <v>268</v>
      </c>
      <c r="B34" s="40" t="s">
        <v>286</v>
      </c>
      <c r="C34" s="45" t="s">
        <v>923</v>
      </c>
      <c r="D34" s="45" t="s">
        <v>1046</v>
      </c>
    </row>
    <row r="35" spans="1:4" x14ac:dyDescent="0.2">
      <c r="A35" s="40" t="s">
        <v>269</v>
      </c>
      <c r="B35" s="40" t="s">
        <v>286</v>
      </c>
      <c r="C35" s="45" t="s">
        <v>924</v>
      </c>
      <c r="D35" s="45" t="s">
        <v>1046</v>
      </c>
    </row>
    <row r="36" spans="1:4" x14ac:dyDescent="0.2">
      <c r="A36" s="40" t="s">
        <v>270</v>
      </c>
      <c r="B36" s="40" t="s">
        <v>286</v>
      </c>
      <c r="C36" s="45" t="s">
        <v>925</v>
      </c>
      <c r="D36" s="45" t="s">
        <v>1046</v>
      </c>
    </row>
    <row r="37" spans="1:4" x14ac:dyDescent="0.2">
      <c r="A37" s="40" t="s">
        <v>271</v>
      </c>
      <c r="B37" s="40" t="s">
        <v>286</v>
      </c>
      <c r="C37" s="45" t="s">
        <v>926</v>
      </c>
      <c r="D37" s="45" t="s">
        <v>1046</v>
      </c>
    </row>
    <row r="38" spans="1:4" ht="24" x14ac:dyDescent="0.2">
      <c r="A38" s="40" t="s">
        <v>272</v>
      </c>
      <c r="B38" s="40" t="s">
        <v>360</v>
      </c>
      <c r="C38" s="45" t="s">
        <v>927</v>
      </c>
      <c r="D38" s="45" t="s">
        <v>1046</v>
      </c>
    </row>
  </sheetData>
  <mergeCells count="6">
    <mergeCell ref="A30:D30"/>
    <mergeCell ref="A1:D1"/>
    <mergeCell ref="A2:D2"/>
    <mergeCell ref="A5:D5"/>
    <mergeCell ref="A22:D22"/>
    <mergeCell ref="A27:D2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11ºPA</vt:lpstr>
      <vt:lpstr>Comentários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Giovanni Alves Cabral</dc:creator>
  <cp:lastModifiedBy>Marcio Giovanni Alves Cabral</cp:lastModifiedBy>
  <dcterms:created xsi:type="dcterms:W3CDTF">2019-03-22T18:08:29Z</dcterms:created>
  <dcterms:modified xsi:type="dcterms:W3CDTF">2019-04-29T18:43:49Z</dcterms:modified>
</cp:coreProperties>
</file>