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ROJAS\Documents\ICS 2017\PROYECTOS\CO-L1225\POD\"/>
    </mc:Choice>
  </mc:AlternateContent>
  <bookViews>
    <workbookView xWindow="0" yWindow="0" windowWidth="23040" windowHeight="9072" xr2:uid="{182B71CD-0A41-4A02-AF18-39BB52DAC944}"/>
  </bookViews>
  <sheets>
    <sheet name="PORTADA PLAN DE ADQUISICIONES" sheetId="2" r:id="rId1"/>
    <sheet name="DETALLE PLAN DE ADQUISICIONES" sheetId="1" r:id="rId2"/>
  </sheet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2" l="1"/>
  <c r="D15" i="2"/>
  <c r="D16" i="2"/>
  <c r="D18" i="2"/>
  <c r="D19" i="2"/>
  <c r="D21" i="2"/>
  <c r="D12" i="2"/>
  <c r="B17" i="2"/>
  <c r="D17" i="2"/>
  <c r="B20" i="2"/>
  <c r="D20" i="2"/>
  <c r="B14" i="2"/>
  <c r="B13" i="2"/>
  <c r="D13" i="2"/>
  <c r="D36" i="1"/>
  <c r="B22" i="2"/>
  <c r="D22" i="2"/>
  <c r="D14" i="2"/>
</calcChain>
</file>

<file path=xl/sharedStrings.xml><?xml version="1.0" encoding="utf-8"?>
<sst xmlns="http://schemas.openxmlformats.org/spreadsheetml/2006/main" count="196" uniqueCount="89">
  <si>
    <t xml:space="preserve">Nº Ref.  </t>
  </si>
  <si>
    <t>Componente</t>
  </si>
  <si>
    <t>Categoría y Descripción del Contrato de Adquisiciones</t>
  </si>
  <si>
    <t xml:space="preserve"> Costo </t>
  </si>
  <si>
    <t>Método de Adquisición</t>
  </si>
  <si>
    <t xml:space="preserve">Revisión </t>
  </si>
  <si>
    <t>Fuente de</t>
  </si>
  <si>
    <t>Fechas Estimadas</t>
  </si>
  <si>
    <t>Estatus</t>
  </si>
  <si>
    <t xml:space="preserve"> Estimado (US$ Miles) </t>
  </si>
  <si>
    <t>Financiamiento</t>
  </si>
  <si>
    <t xml:space="preserve">BID </t>
  </si>
  <si>
    <t>Otros</t>
  </si>
  <si>
    <t xml:space="preserve">Publicación </t>
  </si>
  <si>
    <t>Terminación</t>
  </si>
  <si>
    <t>AEA</t>
  </si>
  <si>
    <t xml:space="preserve"> Contrato</t>
  </si>
  <si>
    <t>CONSULTORÍAS (Firmas e individuos)</t>
  </si>
  <si>
    <t>I</t>
  </si>
  <si>
    <t>Diseño e implementación de una planeación estratégica incluyendo el ciclo de control y una estrategia de identificación de riesgos</t>
  </si>
  <si>
    <t>SBCC</t>
  </si>
  <si>
    <t>Ex-ante</t>
  </si>
  <si>
    <t>Por licitar</t>
  </si>
  <si>
    <t>Actualización de las funciones disciplinaria y de intervención judicial, y capacitación del personal para la implementación de los nuevos lineamientos definidos.</t>
  </si>
  <si>
    <t>Diseno e implementación de un Sistema de Monitoreo de las recomendaciones y observaciones realizadas a los sujetos controlados en el marco de las competencias de la PGN.</t>
  </si>
  <si>
    <t>Diseño, ejecución y evaluación de un ejercicio de Arquitectura Empresarial (AE) conforme a los lineamientos de MINTIC</t>
  </si>
  <si>
    <t>Diseño, ejecución y evaluación de un ejercicio de Arquitectura de Software (AS) conforme a los lineamientos de MINTIC</t>
  </si>
  <si>
    <t>Diseño, ejecución y evaluación de un ejercicio de Gobierno y Seguridad de Tecnología (GT) conforme a los lineamientos de MINTIC</t>
  </si>
  <si>
    <t>Fortalecimiento de las capacidades de Inteligencia de Negocios (BI) y Analítica</t>
  </si>
  <si>
    <t>Diseño e implementación de una Herramienta para el seguimiento y control georreferenciado de la implementación de los AP conforme a las competencias de la PGN</t>
  </si>
  <si>
    <t>II</t>
  </si>
  <si>
    <t>Diagnóstico de la gobernanza con énfasis en el nivel territorial</t>
  </si>
  <si>
    <t>Diseno e implementación de un modelo de gestión con base al diagnóstico que incluye: i) diseno, implementación y evaluación de un conjunto de pilotos, ii) ajustes al modelo en función de la evaluación de los pilotos y iii) implementación del modelo final</t>
  </si>
  <si>
    <t>Modelo de gestión evaluado</t>
  </si>
  <si>
    <t>SCC</t>
  </si>
  <si>
    <t>Adecuación de los Sistemas de Información (SI) para mejorar la gestión de la PGN con énfasis en la interoperabilidad entre el nivel central y territorial</t>
  </si>
  <si>
    <t>Adquisición de servicios, infraestructura y software.</t>
  </si>
  <si>
    <t>LPN</t>
  </si>
  <si>
    <t>Diseño e implementación de un plan y política de mantenimiento, soporte y actualización</t>
  </si>
  <si>
    <t>III</t>
  </si>
  <si>
    <t>Revisión del marco normativo y adopción de perfiles de riesgo, para realizar el monitoreo patrimonial de funcionarios públicos</t>
  </si>
  <si>
    <t>Diseño e implementación de una metodología para realizar el monitoreo patrimonial de funcionarios públicos en coordinación con las entidades correspondientes</t>
  </si>
  <si>
    <t>Diseño e implementación de una herramienta de identificación y mitigación de riesgos en la contratación pública en coordinación con las entidades correspondientes</t>
  </si>
  <si>
    <t>Diseño e implementación de un Sistema de monitoreo de conflictos de intereses para el personal de la PGN</t>
  </si>
  <si>
    <t>Caracterización de los niveles de riesgo de los sujetos obligados frente a los requerimientos de la Ley 1712/14</t>
  </si>
  <si>
    <t>Diseño e implementación de una estrategia y hoja de ruta para cumplir con dicha ley, incluyendo la definición de la estructura institucional requerida</t>
  </si>
  <si>
    <t>Implementación de la estrategia y hoja de ruta para la promoción, capacitación, vigilancia y seguimiento de la ley</t>
  </si>
  <si>
    <t>Diseno e implementación de Política de Datos Abiertos de la PGN</t>
  </si>
  <si>
    <t>Diagnóstico de brechas de la gestión de quejas, peticiones y solicitudes ciudadanas y Diseno e implementación de un modelo para la gestión de quejas, peticiones y solicitudes ciudadanas (con base en el diagnóstico)</t>
  </si>
  <si>
    <t>Revisión y ajuste a los sistemas y canales para la atención al ciudadano con base en el modelo definido</t>
  </si>
  <si>
    <t>Diagnóstico del estado actual de las comunicaciones de la entidad y elaboración de un plan de comunicaciones, incluyendo articulación con redes sociales y mecanismos de participación de la sociedad civil</t>
  </si>
  <si>
    <t>Implementación del plan de comunicaciones diseñado (central y territorial)</t>
  </si>
  <si>
    <t>Diseño e implementación de un modelo de audiencias ciudadanas en línea</t>
  </si>
  <si>
    <t>Administración y coordinación*</t>
  </si>
  <si>
    <t>CCIN</t>
  </si>
  <si>
    <t>Por realizarse</t>
  </si>
  <si>
    <t xml:space="preserve">Evaluaciones** </t>
  </si>
  <si>
    <t>Auditorias</t>
  </si>
  <si>
    <t>TOTAL</t>
  </si>
  <si>
    <t xml:space="preserve">Bienes y Obras: 
LPI: Licitación Pública Internacional; LIL: Licitación Internacional Limitada; LPN: Licitación Pública Nacional; CP: Comparación de Precios; CD: Contratación Directa; AD: Administración Directa; CAE: Contrataciones a través de Agencias Especializadas; AC: Agencias de Contrataciones; AI: Agencias de Inspección; CPIF: Contrataciones en Préstamos a Intermediarios Financieros; CPO/COT/CPOT: Construcción-propiedad-operación/ Construcción-operación- transferencia/ Construcción-propiedad-operación-transferencia (del inglés BOO/BOT/BOOT); CBD: Contratación Basada en Desempeño; CPGB: Contrataciones con Préstamos Garantizados por el Banco; PSC: Participación de la Comunidad en las Contrataciones.  
Firmas Consultoras: SBCC: Selección Basada en la Calidad y el Costo; SBC: Selección Basada en la Calidad; SBPF: Selección Basada en Presupuesto Fijo; SBMC: Selección Basada en el Menor Costo; SCC: Selección Basada en las Calificaciones de los Consultores; SD: Selección Directa. 
Consultores Individuales: CCIN: Selección basada en la Comparación de Calificaciones; Consultor Individual Nacional; CCII: Selección basada en la Comparación de Calificaciones Consultor Individual Internacional.
</t>
  </si>
  <si>
    <t xml:space="preserve">*Contratación anual del Equipo de Administración y Coordinación del Programa.
** Evaluación final (95% del valor desembolsado)
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</si>
  <si>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</si>
  <si>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</si>
  <si>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</si>
  <si>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</si>
  <si>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</si>
  <si>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</si>
  <si>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</si>
  <si>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</si>
  <si>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Administración dle Programa</t>
  </si>
  <si>
    <t>No asignados</t>
  </si>
  <si>
    <t>Categoría de Inversión</t>
  </si>
  <si>
    <t>Monto financiado BID (US$ Miles)</t>
  </si>
  <si>
    <t>Total</t>
  </si>
  <si>
    <t>INFORMACIÓN PARA CARGA INICIAL DEL PLAN DE ADQUISICIONES EN CURSO Y/O ÚLTIMO PRESENTADO</t>
  </si>
  <si>
    <t>1. Cobertura del Plan de Adquisiciones</t>
  </si>
  <si>
    <t>Dato</t>
  </si>
  <si>
    <t>Desde</t>
  </si>
  <si>
    <t>Hasta</t>
  </si>
  <si>
    <t>Cobertura del Plan de Adquisiciones</t>
  </si>
  <si>
    <t>2. Versión del Plan de Adquisiciones:</t>
  </si>
  <si>
    <t>Versión  (1-XXXX-Incluir Año-):</t>
  </si>
  <si>
    <t>3. Tipos de Gasto</t>
  </si>
  <si>
    <t>Contrapartida  (US$ Miles)</t>
  </si>
  <si>
    <t>Monto total  (US$ Miles)</t>
  </si>
  <si>
    <t>4. Métodos / Rqangos de Actualización y Plazos por Tipo de Proceso</t>
  </si>
  <si>
    <t>Estos datos se cargan en SEPA on-line durante la capacitación y/o la carga en sí</t>
  </si>
  <si>
    <t>5. Detalle del Plan de Adquisiciones</t>
  </si>
  <si>
    <r>
      <t xml:space="preserve">Estos datos dependen de la categoría de inversión y están enumerados y ordenados en la hoja </t>
    </r>
    <r>
      <rPr>
        <b/>
        <sz val="11"/>
        <color theme="1"/>
        <rFont val="Arial"/>
        <family val="2"/>
      </rPr>
      <t>Detalle Plan de Adquisiciones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</si>
</sst>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$&quot;#,##0.00_);\(&quot;$&quot;#,##0.00\)"/>
    <numFmt numFmtId="44" formatCode="_(&quot;$&quot;* #,##0.00_);_(&quot;$&quot;* \(#,##0.0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9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justify" vertical="center" wrapText="1"/>
    </xf>
    <xf numFmtId="0" fontId="2" fillId="2" borderId="6" xfId="0" applyFont="1" applyFill="1" applyBorder="1" applyAlignment="1">
      <alignment vertical="center" wrapText="1"/>
    </xf>
    <xf numFmtId="0" fontId="4" fillId="2" borderId="0" xfId="0" applyFont="1" applyFill="1"/>
    <xf numFmtId="0" fontId="6" fillId="2" borderId="0" xfId="0" applyFont="1" applyFill="1"/>
    <xf numFmtId="0" fontId="6" fillId="2" borderId="0" xfId="0" applyFont="1" applyFill="1" applyAlignment="1">
      <alignment horizontal="center"/>
    </xf>
    <xf numFmtId="0" fontId="4" fillId="2" borderId="11" xfId="0" applyFont="1" applyFill="1" applyBorder="1"/>
    <xf numFmtId="7" fontId="4" fillId="2" borderId="11" xfId="1" applyNumberFormat="1" applyFont="1" applyFill="1" applyBorder="1"/>
    <xf numFmtId="0" fontId="6" fillId="3" borderId="11" xfId="0" applyFont="1" applyFill="1" applyBorder="1" applyAlignment="1">
      <alignment horizontal="center"/>
    </xf>
    <xf numFmtId="7" fontId="6" fillId="3" borderId="11" xfId="1" applyNumberFormat="1" applyFont="1" applyFill="1" applyBorder="1"/>
    <xf numFmtId="0" fontId="4" fillId="3" borderId="11" xfId="0" applyFont="1" applyFill="1" applyBorder="1"/>
    <xf numFmtId="0" fontId="4" fillId="0" borderId="11" xfId="0" applyFont="1" applyFill="1" applyBorder="1"/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wrapText="1"/>
    </xf>
    <xf numFmtId="0" fontId="4" fillId="0" borderId="14" xfId="0" applyFont="1" applyFill="1" applyBorder="1" applyAlignment="1">
      <alignment horizontal="left" wrapText="1"/>
    </xf>
    <xf numFmtId="0" fontId="4" fillId="0" borderId="12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/>
    </xf>
    <xf numFmtId="0" fontId="4" fillId="0" borderId="14" xfId="0" applyFont="1" applyFill="1" applyBorder="1" applyAlignment="1">
      <alignment horizontal="left"/>
    </xf>
    <xf numFmtId="0" fontId="6" fillId="3" borderId="11" xfId="0" applyFont="1" applyFill="1" applyBorder="1" applyAlignment="1">
      <alignment horizontal="left"/>
    </xf>
    <xf numFmtId="0" fontId="6" fillId="3" borderId="12" xfId="0" applyFont="1" applyFill="1" applyBorder="1" applyAlignment="1">
      <alignment horizontal="left" wrapText="1"/>
    </xf>
    <xf numFmtId="0" fontId="6" fillId="3" borderId="14" xfId="0" applyFont="1" applyFill="1" applyBorder="1" applyAlignment="1">
      <alignment horizontal="left" wrapText="1"/>
    </xf>
    <xf numFmtId="0" fontId="6" fillId="2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0" borderId="11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left" wrapText="1"/>
    </xf>
    <xf numFmtId="0" fontId="5" fillId="2" borderId="7" xfId="0" applyFont="1" applyFill="1" applyBorder="1" applyAlignment="1">
      <alignment horizontal="left"/>
    </xf>
    <xf numFmtId="0" fontId="5" fillId="2" borderId="4" xfId="0" applyFont="1" applyFill="1" applyBorder="1" applyAlignment="1">
      <alignment horizontal="left"/>
    </xf>
    <xf numFmtId="0" fontId="2" fillId="3" borderId="10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F0C0F-DE6C-4D85-BFE8-7BAE2606F049}">
  <dimension ref="A1:D26"/>
  <sheetViews>
    <sheetView tabSelected="1" workbookViewId="0">
      <selection sqref="A1:D1"/>
    </sheetView>
  </sheetViews>
  <sheetFormatPr defaultRowHeight="13.8" x14ac:dyDescent="0.25"/>
  <cols>
    <col min="1" max="1" width="30.77734375" style="9" customWidth="1"/>
    <col min="2" max="4" width="35.77734375" style="9" customWidth="1"/>
    <col min="5" max="16384" width="8.88671875" style="9"/>
  </cols>
  <sheetData>
    <row r="1" spans="1:4" x14ac:dyDescent="0.25">
      <c r="A1" s="30" t="s">
        <v>74</v>
      </c>
      <c r="B1" s="30"/>
      <c r="C1" s="30"/>
      <c r="D1" s="30"/>
    </row>
    <row r="3" spans="1:4" s="10" customFormat="1" x14ac:dyDescent="0.25">
      <c r="A3" s="27" t="s">
        <v>75</v>
      </c>
      <c r="B3" s="27"/>
      <c r="C3" s="27"/>
      <c r="D3" s="27"/>
    </row>
    <row r="4" spans="1:4" x14ac:dyDescent="0.25">
      <c r="A4" s="31" t="s">
        <v>76</v>
      </c>
      <c r="B4" s="31"/>
      <c r="C4" s="16" t="s">
        <v>77</v>
      </c>
      <c r="D4" s="16" t="s">
        <v>78</v>
      </c>
    </row>
    <row r="5" spans="1:4" x14ac:dyDescent="0.25">
      <c r="A5" s="32" t="s">
        <v>79</v>
      </c>
      <c r="B5" s="32"/>
      <c r="C5" s="17"/>
      <c r="D5" s="17"/>
    </row>
    <row r="7" spans="1:4" s="10" customFormat="1" x14ac:dyDescent="0.25">
      <c r="A7" s="27" t="s">
        <v>80</v>
      </c>
      <c r="B7" s="27"/>
      <c r="C7" s="27"/>
      <c r="D7" s="27"/>
    </row>
    <row r="8" spans="1:4" x14ac:dyDescent="0.25">
      <c r="A8" s="24" t="s">
        <v>81</v>
      </c>
      <c r="B8" s="25"/>
      <c r="C8" s="25"/>
      <c r="D8" s="26"/>
    </row>
    <row r="10" spans="1:4" s="10" customFormat="1" x14ac:dyDescent="0.25">
      <c r="A10" s="27" t="s">
        <v>82</v>
      </c>
      <c r="B10" s="27"/>
      <c r="C10" s="27"/>
      <c r="D10" s="27"/>
    </row>
    <row r="11" spans="1:4" s="11" customFormat="1" x14ac:dyDescent="0.25">
      <c r="A11" s="14" t="s">
        <v>71</v>
      </c>
      <c r="B11" s="14" t="s">
        <v>72</v>
      </c>
      <c r="C11" s="14" t="s">
        <v>83</v>
      </c>
      <c r="D11" s="14" t="s">
        <v>84</v>
      </c>
    </row>
    <row r="12" spans="1:4" x14ac:dyDescent="0.25">
      <c r="A12" s="12" t="s">
        <v>61</v>
      </c>
      <c r="B12" s="13">
        <v>0</v>
      </c>
      <c r="C12" s="13">
        <v>0</v>
      </c>
      <c r="D12" s="13">
        <f>SUM(B12:C12)</f>
        <v>0</v>
      </c>
    </row>
    <row r="13" spans="1:4" x14ac:dyDescent="0.25">
      <c r="A13" s="12" t="s">
        <v>62</v>
      </c>
      <c r="B13" s="13">
        <f>+'DETALLE PLAN DE ADQUISICIONES'!D18</f>
        <v>8000</v>
      </c>
      <c r="C13" s="13">
        <v>0</v>
      </c>
      <c r="D13" s="13">
        <f t="shared" ref="D13:D22" si="0">SUM(B13:C13)</f>
        <v>8000</v>
      </c>
    </row>
    <row r="14" spans="1:4" x14ac:dyDescent="0.25">
      <c r="A14" s="12" t="s">
        <v>63</v>
      </c>
      <c r="B14" s="13">
        <f>+'DETALLE PLAN DE ADQUISICIONES'!D19</f>
        <v>1000</v>
      </c>
      <c r="C14" s="13">
        <v>0</v>
      </c>
      <c r="D14" s="13">
        <f t="shared" si="0"/>
        <v>1000</v>
      </c>
    </row>
    <row r="15" spans="1:4" x14ac:dyDescent="0.25">
      <c r="A15" s="12" t="s">
        <v>64</v>
      </c>
      <c r="B15" s="13">
        <v>0</v>
      </c>
      <c r="C15" s="13">
        <v>0</v>
      </c>
      <c r="D15" s="13">
        <f t="shared" si="0"/>
        <v>0</v>
      </c>
    </row>
    <row r="16" spans="1:4" x14ac:dyDescent="0.25">
      <c r="A16" s="12" t="s">
        <v>65</v>
      </c>
      <c r="B16" s="13">
        <v>0</v>
      </c>
      <c r="C16" s="13">
        <v>0</v>
      </c>
      <c r="D16" s="13">
        <f t="shared" si="0"/>
        <v>0</v>
      </c>
    </row>
    <row r="17" spans="1:4" x14ac:dyDescent="0.25">
      <c r="A17" s="12" t="s">
        <v>66</v>
      </c>
      <c r="B17" s="13">
        <f>SUM('DETALLE PLAN DE ADQUISICIONES'!D6:D17,'DETALLE PLAN DE ADQUISICIONES'!D20:D32)</f>
        <v>30000</v>
      </c>
      <c r="C17" s="13">
        <v>0</v>
      </c>
      <c r="D17" s="13">
        <f t="shared" si="0"/>
        <v>30000</v>
      </c>
    </row>
    <row r="18" spans="1:4" x14ac:dyDescent="0.25">
      <c r="A18" s="12" t="s">
        <v>67</v>
      </c>
      <c r="B18" s="13">
        <v>0</v>
      </c>
      <c r="C18" s="13">
        <v>0</v>
      </c>
      <c r="D18" s="13">
        <f t="shared" si="0"/>
        <v>0</v>
      </c>
    </row>
    <row r="19" spans="1:4" x14ac:dyDescent="0.25">
      <c r="A19" s="12" t="s">
        <v>68</v>
      </c>
      <c r="B19" s="13">
        <v>0</v>
      </c>
      <c r="C19" s="13">
        <v>0</v>
      </c>
      <c r="D19" s="13">
        <f t="shared" si="0"/>
        <v>0</v>
      </c>
    </row>
    <row r="20" spans="1:4" x14ac:dyDescent="0.25">
      <c r="A20" s="12" t="s">
        <v>69</v>
      </c>
      <c r="B20" s="13">
        <f>SUM('DETALLE PLAN DE ADQUISICIONES'!D33:D35)</f>
        <v>1000</v>
      </c>
      <c r="C20" s="13">
        <v>0</v>
      </c>
      <c r="D20" s="13">
        <f t="shared" si="0"/>
        <v>1000</v>
      </c>
    </row>
    <row r="21" spans="1:4" x14ac:dyDescent="0.25">
      <c r="A21" s="12" t="s">
        <v>70</v>
      </c>
      <c r="B21" s="13">
        <v>0</v>
      </c>
      <c r="C21" s="13">
        <v>0</v>
      </c>
      <c r="D21" s="13">
        <f t="shared" si="0"/>
        <v>0</v>
      </c>
    </row>
    <row r="22" spans="1:4" s="10" customFormat="1" x14ac:dyDescent="0.25">
      <c r="A22" s="14" t="s">
        <v>73</v>
      </c>
      <c r="B22" s="15">
        <f>SUM(B12:B21)</f>
        <v>40000</v>
      </c>
      <c r="C22" s="15">
        <f>SUM(C12:C21)</f>
        <v>0</v>
      </c>
      <c r="D22" s="15">
        <f t="shared" si="0"/>
        <v>40000</v>
      </c>
    </row>
    <row r="24" spans="1:4" s="10" customFormat="1" ht="28.2" customHeight="1" x14ac:dyDescent="0.25">
      <c r="A24" s="28" t="s">
        <v>85</v>
      </c>
      <c r="B24" s="29"/>
      <c r="C24" s="22" t="s">
        <v>86</v>
      </c>
      <c r="D24" s="23"/>
    </row>
    <row r="26" spans="1:4" s="10" customFormat="1" ht="28.2" customHeight="1" x14ac:dyDescent="0.25">
      <c r="A26" s="20" t="s">
        <v>87</v>
      </c>
      <c r="B26" s="21"/>
      <c r="C26" s="22" t="s">
        <v>88</v>
      </c>
      <c r="D26" s="23"/>
    </row>
  </sheetData>
  <mergeCells count="11">
    <mergeCell ref="A1:D1"/>
    <mergeCell ref="A3:D3"/>
    <mergeCell ref="A4:B4"/>
    <mergeCell ref="A5:B5"/>
    <mergeCell ref="A7:D7"/>
    <mergeCell ref="A26:B26"/>
    <mergeCell ref="C26:D26"/>
    <mergeCell ref="A8:D8"/>
    <mergeCell ref="A10:D10"/>
    <mergeCell ref="A24:B24"/>
    <mergeCell ref="C24:D24"/>
  </mergeCells>
  <pageMargins left="0.7" right="0.7" top="0.75" bottom="0.75" header="0.3" footer="0.3"/>
  <ignoredErrors>
    <ignoredError sqref="B2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4D8175-FA80-47DE-8EC3-5EE09FBC23C2}">
  <dimension ref="A1:K38"/>
  <sheetViews>
    <sheetView workbookViewId="0">
      <selection activeCell="F8" sqref="F8"/>
    </sheetView>
  </sheetViews>
  <sheetFormatPr defaultRowHeight="14.4" x14ac:dyDescent="0.3"/>
  <cols>
    <col min="1" max="2" width="8.88671875" style="1"/>
    <col min="3" max="3" width="25.77734375" style="1" customWidth="1"/>
    <col min="4" max="11" width="10.77734375" style="1" customWidth="1"/>
    <col min="12" max="16384" width="8.88671875" style="1"/>
  </cols>
  <sheetData>
    <row r="1" spans="1:11" ht="15" thickBot="1" x14ac:dyDescent="0.35">
      <c r="A1" s="43" t="s">
        <v>0</v>
      </c>
      <c r="B1" s="43" t="s">
        <v>1</v>
      </c>
      <c r="C1" s="43" t="s">
        <v>2</v>
      </c>
      <c r="D1" s="18" t="s">
        <v>3</v>
      </c>
      <c r="E1" s="43" t="s">
        <v>4</v>
      </c>
      <c r="F1" s="43" t="s">
        <v>5</v>
      </c>
      <c r="G1" s="46" t="s">
        <v>6</v>
      </c>
      <c r="H1" s="47"/>
      <c r="I1" s="39" t="s">
        <v>7</v>
      </c>
      <c r="J1" s="40"/>
      <c r="K1" s="43" t="s">
        <v>8</v>
      </c>
    </row>
    <row r="2" spans="1:11" ht="15" thickBot="1" x14ac:dyDescent="0.35">
      <c r="A2" s="44"/>
      <c r="B2" s="44"/>
      <c r="C2" s="44"/>
      <c r="D2" s="43" t="s">
        <v>9</v>
      </c>
      <c r="E2" s="44"/>
      <c r="F2" s="44"/>
      <c r="G2" s="46" t="s">
        <v>10</v>
      </c>
      <c r="H2" s="47"/>
      <c r="I2" s="41"/>
      <c r="J2" s="42"/>
      <c r="K2" s="44"/>
    </row>
    <row r="3" spans="1:11" ht="15" thickBot="1" x14ac:dyDescent="0.35">
      <c r="A3" s="44"/>
      <c r="B3" s="44"/>
      <c r="C3" s="44"/>
      <c r="D3" s="44"/>
      <c r="E3" s="44"/>
      <c r="F3" s="44"/>
      <c r="G3" s="43" t="s">
        <v>11</v>
      </c>
      <c r="H3" s="43" t="s">
        <v>12</v>
      </c>
      <c r="I3" s="19" t="s">
        <v>13</v>
      </c>
      <c r="J3" s="19" t="s">
        <v>14</v>
      </c>
      <c r="K3" s="44"/>
    </row>
    <row r="4" spans="1:11" ht="15" thickBot="1" x14ac:dyDescent="0.35">
      <c r="A4" s="45"/>
      <c r="B4" s="45"/>
      <c r="C4" s="45"/>
      <c r="D4" s="45"/>
      <c r="E4" s="45"/>
      <c r="F4" s="45"/>
      <c r="G4" s="45"/>
      <c r="H4" s="45"/>
      <c r="I4" s="19" t="s">
        <v>15</v>
      </c>
      <c r="J4" s="19" t="s">
        <v>16</v>
      </c>
      <c r="K4" s="45"/>
    </row>
    <row r="5" spans="1:11" ht="15" thickBot="1" x14ac:dyDescent="0.35">
      <c r="A5" s="33" t="s">
        <v>17</v>
      </c>
      <c r="B5" s="34"/>
      <c r="C5" s="34"/>
      <c r="D5" s="34"/>
      <c r="E5" s="34"/>
      <c r="F5" s="34"/>
      <c r="G5" s="34"/>
      <c r="H5" s="34"/>
      <c r="I5" s="34"/>
      <c r="J5" s="34"/>
      <c r="K5" s="35"/>
    </row>
    <row r="6" spans="1:11" ht="46.2" thickBot="1" x14ac:dyDescent="0.35">
      <c r="A6" s="3">
        <v>1</v>
      </c>
      <c r="B6" s="4" t="s">
        <v>18</v>
      </c>
      <c r="C6" s="5" t="s">
        <v>19</v>
      </c>
      <c r="D6" s="4">
        <v>1700</v>
      </c>
      <c r="E6" s="4" t="s">
        <v>20</v>
      </c>
      <c r="F6" s="4" t="s">
        <v>21</v>
      </c>
      <c r="G6" s="6">
        <v>1</v>
      </c>
      <c r="H6" s="6">
        <v>0</v>
      </c>
      <c r="I6" s="4"/>
      <c r="J6" s="4"/>
      <c r="K6" s="4" t="s">
        <v>22</v>
      </c>
    </row>
    <row r="7" spans="1:11" ht="69" thickBot="1" x14ac:dyDescent="0.35">
      <c r="A7" s="3">
        <v>2</v>
      </c>
      <c r="B7" s="4" t="s">
        <v>18</v>
      </c>
      <c r="C7" s="5" t="s">
        <v>23</v>
      </c>
      <c r="D7" s="4">
        <v>800</v>
      </c>
      <c r="E7" s="4" t="s">
        <v>20</v>
      </c>
      <c r="F7" s="4" t="s">
        <v>21</v>
      </c>
      <c r="G7" s="6">
        <v>1</v>
      </c>
      <c r="H7" s="6">
        <v>0</v>
      </c>
      <c r="I7" s="4"/>
      <c r="J7" s="4"/>
      <c r="K7" s="4" t="s">
        <v>22</v>
      </c>
    </row>
    <row r="8" spans="1:11" ht="69" thickBot="1" x14ac:dyDescent="0.35">
      <c r="A8" s="3">
        <v>3</v>
      </c>
      <c r="B8" s="4" t="s">
        <v>18</v>
      </c>
      <c r="C8" s="5" t="s">
        <v>24</v>
      </c>
      <c r="D8" s="4">
        <v>300</v>
      </c>
      <c r="E8" s="4" t="s">
        <v>20</v>
      </c>
      <c r="F8" s="4" t="s">
        <v>21</v>
      </c>
      <c r="G8" s="6">
        <v>1</v>
      </c>
      <c r="H8" s="6">
        <v>0</v>
      </c>
      <c r="I8" s="4"/>
      <c r="J8" s="4"/>
      <c r="K8" s="4" t="s">
        <v>22</v>
      </c>
    </row>
    <row r="9" spans="1:11" ht="46.2" thickBot="1" x14ac:dyDescent="0.35">
      <c r="A9" s="3">
        <v>4</v>
      </c>
      <c r="B9" s="4" t="s">
        <v>18</v>
      </c>
      <c r="C9" s="5" t="s">
        <v>25</v>
      </c>
      <c r="D9" s="4">
        <v>1950</v>
      </c>
      <c r="E9" s="4" t="s">
        <v>20</v>
      </c>
      <c r="F9" s="4" t="s">
        <v>21</v>
      </c>
      <c r="G9" s="6">
        <v>1</v>
      </c>
      <c r="H9" s="6">
        <v>0</v>
      </c>
      <c r="I9" s="4"/>
      <c r="J9" s="4"/>
      <c r="K9" s="4" t="s">
        <v>22</v>
      </c>
    </row>
    <row r="10" spans="1:11" ht="46.2" thickBot="1" x14ac:dyDescent="0.35">
      <c r="A10" s="3">
        <v>5</v>
      </c>
      <c r="B10" s="4" t="s">
        <v>18</v>
      </c>
      <c r="C10" s="5" t="s">
        <v>26</v>
      </c>
      <c r="D10" s="4">
        <v>1450</v>
      </c>
      <c r="E10" s="4" t="s">
        <v>20</v>
      </c>
      <c r="F10" s="4" t="s">
        <v>21</v>
      </c>
      <c r="G10" s="6">
        <v>1</v>
      </c>
      <c r="H10" s="6">
        <v>0</v>
      </c>
      <c r="I10" s="4"/>
      <c r="J10" s="4"/>
      <c r="K10" s="4" t="s">
        <v>22</v>
      </c>
    </row>
    <row r="11" spans="1:11" ht="57.6" thickBot="1" x14ac:dyDescent="0.35">
      <c r="A11" s="3">
        <v>6</v>
      </c>
      <c r="B11" s="4" t="s">
        <v>18</v>
      </c>
      <c r="C11" s="5" t="s">
        <v>27</v>
      </c>
      <c r="D11" s="4">
        <v>1600</v>
      </c>
      <c r="E11" s="4" t="s">
        <v>20</v>
      </c>
      <c r="F11" s="4" t="s">
        <v>21</v>
      </c>
      <c r="G11" s="6">
        <v>1</v>
      </c>
      <c r="H11" s="6">
        <v>0</v>
      </c>
      <c r="I11" s="4"/>
      <c r="J11" s="4"/>
      <c r="K11" s="4" t="s">
        <v>22</v>
      </c>
    </row>
    <row r="12" spans="1:11" ht="34.799999999999997" thickBot="1" x14ac:dyDescent="0.35">
      <c r="A12" s="3">
        <v>7</v>
      </c>
      <c r="B12" s="4" t="s">
        <v>18</v>
      </c>
      <c r="C12" s="5" t="s">
        <v>28</v>
      </c>
      <c r="D12" s="4">
        <v>3000</v>
      </c>
      <c r="E12" s="4" t="s">
        <v>20</v>
      </c>
      <c r="F12" s="4" t="s">
        <v>21</v>
      </c>
      <c r="G12" s="6">
        <v>1</v>
      </c>
      <c r="H12" s="6">
        <v>0</v>
      </c>
      <c r="I12" s="4"/>
      <c r="J12" s="4"/>
      <c r="K12" s="4" t="s">
        <v>22</v>
      </c>
    </row>
    <row r="13" spans="1:11" ht="69" thickBot="1" x14ac:dyDescent="0.35">
      <c r="A13" s="3">
        <v>8</v>
      </c>
      <c r="B13" s="4" t="s">
        <v>18</v>
      </c>
      <c r="C13" s="5" t="s">
        <v>29</v>
      </c>
      <c r="D13" s="4">
        <v>1500</v>
      </c>
      <c r="E13" s="4" t="s">
        <v>20</v>
      </c>
      <c r="F13" s="4" t="s">
        <v>21</v>
      </c>
      <c r="G13" s="6">
        <v>1</v>
      </c>
      <c r="H13" s="6">
        <v>0</v>
      </c>
      <c r="I13" s="4"/>
      <c r="J13" s="4"/>
      <c r="K13" s="4" t="s">
        <v>22</v>
      </c>
    </row>
    <row r="14" spans="1:11" ht="23.4" thickBot="1" x14ac:dyDescent="0.35">
      <c r="A14" s="3">
        <v>9</v>
      </c>
      <c r="B14" s="4" t="s">
        <v>30</v>
      </c>
      <c r="C14" s="5" t="s">
        <v>31</v>
      </c>
      <c r="D14" s="4">
        <v>350</v>
      </c>
      <c r="E14" s="4" t="s">
        <v>20</v>
      </c>
      <c r="F14" s="4" t="s">
        <v>21</v>
      </c>
      <c r="G14" s="6">
        <v>1</v>
      </c>
      <c r="H14" s="6">
        <v>0</v>
      </c>
      <c r="I14" s="4"/>
      <c r="J14" s="4"/>
      <c r="K14" s="4" t="s">
        <v>22</v>
      </c>
    </row>
    <row r="15" spans="1:11" ht="91.8" thickBot="1" x14ac:dyDescent="0.35">
      <c r="A15" s="3">
        <v>10</v>
      </c>
      <c r="B15" s="4" t="s">
        <v>30</v>
      </c>
      <c r="C15" s="5" t="s">
        <v>32</v>
      </c>
      <c r="D15" s="4">
        <v>10000</v>
      </c>
      <c r="E15" s="4" t="s">
        <v>20</v>
      </c>
      <c r="F15" s="4" t="s">
        <v>21</v>
      </c>
      <c r="G15" s="6">
        <v>1</v>
      </c>
      <c r="H15" s="6">
        <v>0</v>
      </c>
      <c r="I15" s="4"/>
      <c r="J15" s="4"/>
      <c r="K15" s="4" t="s">
        <v>22</v>
      </c>
    </row>
    <row r="16" spans="1:11" ht="15" thickBot="1" x14ac:dyDescent="0.35">
      <c r="A16" s="3">
        <v>11</v>
      </c>
      <c r="B16" s="4" t="s">
        <v>30</v>
      </c>
      <c r="C16" s="5" t="s">
        <v>33</v>
      </c>
      <c r="D16" s="4">
        <v>50</v>
      </c>
      <c r="E16" s="4" t="s">
        <v>34</v>
      </c>
      <c r="F16" s="4" t="s">
        <v>21</v>
      </c>
      <c r="G16" s="6">
        <v>1</v>
      </c>
      <c r="H16" s="6">
        <v>0</v>
      </c>
      <c r="I16" s="4"/>
      <c r="J16" s="4"/>
      <c r="K16" s="4" t="s">
        <v>22</v>
      </c>
    </row>
    <row r="17" spans="1:11" ht="57.6" thickBot="1" x14ac:dyDescent="0.35">
      <c r="A17" s="3">
        <v>12</v>
      </c>
      <c r="B17" s="4" t="s">
        <v>30</v>
      </c>
      <c r="C17" s="5" t="s">
        <v>35</v>
      </c>
      <c r="D17" s="4">
        <v>1000</v>
      </c>
      <c r="E17" s="4" t="s">
        <v>20</v>
      </c>
      <c r="F17" s="4" t="s">
        <v>21</v>
      </c>
      <c r="G17" s="6">
        <v>1</v>
      </c>
      <c r="H17" s="6">
        <v>0</v>
      </c>
      <c r="I17" s="4"/>
      <c r="J17" s="4"/>
      <c r="K17" s="4" t="s">
        <v>22</v>
      </c>
    </row>
    <row r="18" spans="1:11" ht="23.4" thickBot="1" x14ac:dyDescent="0.35">
      <c r="A18" s="3">
        <v>13</v>
      </c>
      <c r="B18" s="4" t="s">
        <v>30</v>
      </c>
      <c r="C18" s="5" t="s">
        <v>36</v>
      </c>
      <c r="D18" s="4">
        <v>8000</v>
      </c>
      <c r="E18" s="4" t="s">
        <v>37</v>
      </c>
      <c r="F18" s="4" t="s">
        <v>21</v>
      </c>
      <c r="G18" s="6">
        <v>1</v>
      </c>
      <c r="H18" s="6">
        <v>0</v>
      </c>
      <c r="I18" s="4"/>
      <c r="J18" s="4"/>
      <c r="K18" s="4" t="s">
        <v>22</v>
      </c>
    </row>
    <row r="19" spans="1:11" ht="34.799999999999997" thickBot="1" x14ac:dyDescent="0.35">
      <c r="A19" s="3">
        <v>14</v>
      </c>
      <c r="B19" s="4" t="s">
        <v>30</v>
      </c>
      <c r="C19" s="5" t="s">
        <v>38</v>
      </c>
      <c r="D19" s="4">
        <v>1000</v>
      </c>
      <c r="E19" s="4" t="s">
        <v>37</v>
      </c>
      <c r="F19" s="4" t="s">
        <v>21</v>
      </c>
      <c r="G19" s="6">
        <v>1</v>
      </c>
      <c r="H19" s="6">
        <v>0</v>
      </c>
      <c r="I19" s="4"/>
      <c r="J19" s="4"/>
      <c r="K19" s="4" t="s">
        <v>22</v>
      </c>
    </row>
    <row r="20" spans="1:11" ht="57.6" thickBot="1" x14ac:dyDescent="0.35">
      <c r="A20" s="3">
        <v>15</v>
      </c>
      <c r="B20" s="4" t="s">
        <v>39</v>
      </c>
      <c r="C20" s="5" t="s">
        <v>40</v>
      </c>
      <c r="D20" s="4">
        <v>50</v>
      </c>
      <c r="E20" s="4" t="s">
        <v>34</v>
      </c>
      <c r="F20" s="4" t="s">
        <v>21</v>
      </c>
      <c r="G20" s="6">
        <v>1</v>
      </c>
      <c r="H20" s="6">
        <v>0</v>
      </c>
      <c r="I20" s="4"/>
      <c r="J20" s="4"/>
      <c r="K20" s="4" t="s">
        <v>22</v>
      </c>
    </row>
    <row r="21" spans="1:11" ht="69" thickBot="1" x14ac:dyDescent="0.35">
      <c r="A21" s="3">
        <v>16</v>
      </c>
      <c r="B21" s="4" t="s">
        <v>39</v>
      </c>
      <c r="C21" s="5" t="s">
        <v>41</v>
      </c>
      <c r="D21" s="4">
        <v>300</v>
      </c>
      <c r="E21" s="4" t="s">
        <v>20</v>
      </c>
      <c r="F21" s="4" t="s">
        <v>21</v>
      </c>
      <c r="G21" s="6">
        <v>1</v>
      </c>
      <c r="H21" s="6">
        <v>0</v>
      </c>
      <c r="I21" s="4"/>
      <c r="J21" s="4"/>
      <c r="K21" s="4" t="s">
        <v>22</v>
      </c>
    </row>
    <row r="22" spans="1:11" ht="69" thickBot="1" x14ac:dyDescent="0.35">
      <c r="A22" s="3">
        <v>17</v>
      </c>
      <c r="B22" s="4" t="s">
        <v>39</v>
      </c>
      <c r="C22" s="5" t="s">
        <v>42</v>
      </c>
      <c r="D22" s="4">
        <v>450</v>
      </c>
      <c r="E22" s="4" t="s">
        <v>20</v>
      </c>
      <c r="F22" s="4" t="s">
        <v>21</v>
      </c>
      <c r="G22" s="6">
        <v>1</v>
      </c>
      <c r="H22" s="6">
        <v>0</v>
      </c>
      <c r="I22" s="4"/>
      <c r="J22" s="4"/>
      <c r="K22" s="4" t="s">
        <v>22</v>
      </c>
    </row>
    <row r="23" spans="1:11" ht="46.2" thickBot="1" x14ac:dyDescent="0.35">
      <c r="A23" s="3">
        <v>18</v>
      </c>
      <c r="B23" s="4" t="s">
        <v>39</v>
      </c>
      <c r="C23" s="5" t="s">
        <v>43</v>
      </c>
      <c r="D23" s="4">
        <v>300</v>
      </c>
      <c r="E23" s="4" t="s">
        <v>20</v>
      </c>
      <c r="F23" s="4" t="s">
        <v>21</v>
      </c>
      <c r="G23" s="6">
        <v>1</v>
      </c>
      <c r="H23" s="6">
        <v>0</v>
      </c>
      <c r="I23" s="4"/>
      <c r="J23" s="4"/>
      <c r="K23" s="4" t="s">
        <v>22</v>
      </c>
    </row>
    <row r="24" spans="1:11" ht="46.2" thickBot="1" x14ac:dyDescent="0.35">
      <c r="A24" s="3">
        <v>19</v>
      </c>
      <c r="B24" s="4" t="s">
        <v>39</v>
      </c>
      <c r="C24" s="5" t="s">
        <v>44</v>
      </c>
      <c r="D24" s="4">
        <v>100</v>
      </c>
      <c r="E24" s="4" t="s">
        <v>34</v>
      </c>
      <c r="F24" s="4" t="s">
        <v>21</v>
      </c>
      <c r="G24" s="6">
        <v>1</v>
      </c>
      <c r="H24" s="6">
        <v>0</v>
      </c>
      <c r="I24" s="4"/>
      <c r="J24" s="4"/>
      <c r="K24" s="4" t="s">
        <v>22</v>
      </c>
    </row>
    <row r="25" spans="1:11" ht="57.6" thickBot="1" x14ac:dyDescent="0.35">
      <c r="A25" s="3">
        <v>20</v>
      </c>
      <c r="B25" s="4" t="s">
        <v>39</v>
      </c>
      <c r="C25" s="5" t="s">
        <v>45</v>
      </c>
      <c r="D25" s="4">
        <v>300</v>
      </c>
      <c r="E25" s="4" t="s">
        <v>20</v>
      </c>
      <c r="F25" s="4" t="s">
        <v>21</v>
      </c>
      <c r="G25" s="6">
        <v>1</v>
      </c>
      <c r="H25" s="6">
        <v>0</v>
      </c>
      <c r="I25" s="4"/>
      <c r="J25" s="4"/>
      <c r="K25" s="4" t="s">
        <v>22</v>
      </c>
    </row>
    <row r="26" spans="1:11" ht="46.2" thickBot="1" x14ac:dyDescent="0.35">
      <c r="A26" s="3">
        <v>21</v>
      </c>
      <c r="B26" s="4" t="s">
        <v>39</v>
      </c>
      <c r="C26" s="5" t="s">
        <v>46</v>
      </c>
      <c r="D26" s="4">
        <v>2100</v>
      </c>
      <c r="E26" s="4" t="s">
        <v>20</v>
      </c>
      <c r="F26" s="4" t="s">
        <v>21</v>
      </c>
      <c r="G26" s="6">
        <v>1</v>
      </c>
      <c r="H26" s="6">
        <v>0</v>
      </c>
      <c r="I26" s="4"/>
      <c r="J26" s="4"/>
      <c r="K26" s="4" t="s">
        <v>22</v>
      </c>
    </row>
    <row r="27" spans="1:11" ht="34.799999999999997" thickBot="1" x14ac:dyDescent="0.35">
      <c r="A27" s="3">
        <v>22</v>
      </c>
      <c r="B27" s="4" t="s">
        <v>39</v>
      </c>
      <c r="C27" s="5" t="s">
        <v>47</v>
      </c>
      <c r="D27" s="4">
        <v>200</v>
      </c>
      <c r="E27" s="4" t="s">
        <v>20</v>
      </c>
      <c r="F27" s="4" t="s">
        <v>21</v>
      </c>
      <c r="G27" s="6">
        <v>1</v>
      </c>
      <c r="H27" s="6">
        <v>0</v>
      </c>
      <c r="I27" s="4"/>
      <c r="J27" s="4"/>
      <c r="K27" s="4" t="s">
        <v>22</v>
      </c>
    </row>
    <row r="28" spans="1:11" ht="91.8" thickBot="1" x14ac:dyDescent="0.35">
      <c r="A28" s="3">
        <v>23</v>
      </c>
      <c r="B28" s="4" t="s">
        <v>39</v>
      </c>
      <c r="C28" s="5" t="s">
        <v>48</v>
      </c>
      <c r="D28" s="4">
        <v>100</v>
      </c>
      <c r="E28" s="4" t="s">
        <v>34</v>
      </c>
      <c r="F28" s="4" t="s">
        <v>21</v>
      </c>
      <c r="G28" s="6">
        <v>1</v>
      </c>
      <c r="H28" s="6">
        <v>0</v>
      </c>
      <c r="I28" s="4"/>
      <c r="J28" s="4"/>
      <c r="K28" s="4" t="s">
        <v>22</v>
      </c>
    </row>
    <row r="29" spans="1:11" ht="46.2" thickBot="1" x14ac:dyDescent="0.35">
      <c r="A29" s="3">
        <v>24</v>
      </c>
      <c r="B29" s="4" t="s">
        <v>39</v>
      </c>
      <c r="C29" s="5" t="s">
        <v>49</v>
      </c>
      <c r="D29" s="4">
        <v>900</v>
      </c>
      <c r="E29" s="4" t="s">
        <v>20</v>
      </c>
      <c r="F29" s="4" t="s">
        <v>21</v>
      </c>
      <c r="G29" s="6">
        <v>1</v>
      </c>
      <c r="H29" s="6">
        <v>0</v>
      </c>
      <c r="I29" s="4"/>
      <c r="J29" s="4"/>
      <c r="K29" s="4" t="s">
        <v>22</v>
      </c>
    </row>
    <row r="30" spans="1:11" ht="80.400000000000006" thickBot="1" x14ac:dyDescent="0.35">
      <c r="A30" s="3">
        <v>25</v>
      </c>
      <c r="B30" s="4" t="s">
        <v>39</v>
      </c>
      <c r="C30" s="5" t="s">
        <v>50</v>
      </c>
      <c r="D30" s="4">
        <v>200</v>
      </c>
      <c r="E30" s="4" t="s">
        <v>34</v>
      </c>
      <c r="F30" s="4" t="s">
        <v>21</v>
      </c>
      <c r="G30" s="6">
        <v>1</v>
      </c>
      <c r="H30" s="6">
        <v>0</v>
      </c>
      <c r="I30" s="4"/>
      <c r="J30" s="4"/>
      <c r="K30" s="4" t="s">
        <v>22</v>
      </c>
    </row>
    <row r="31" spans="1:11" ht="34.799999999999997" thickBot="1" x14ac:dyDescent="0.35">
      <c r="A31" s="3">
        <v>26</v>
      </c>
      <c r="B31" s="4" t="s">
        <v>39</v>
      </c>
      <c r="C31" s="5" t="s">
        <v>51</v>
      </c>
      <c r="D31" s="4">
        <v>1000</v>
      </c>
      <c r="E31" s="4" t="s">
        <v>20</v>
      </c>
      <c r="F31" s="4" t="s">
        <v>21</v>
      </c>
      <c r="G31" s="6">
        <v>1</v>
      </c>
      <c r="H31" s="6">
        <v>0</v>
      </c>
      <c r="I31" s="4"/>
      <c r="J31" s="4"/>
      <c r="K31" s="4" t="s">
        <v>22</v>
      </c>
    </row>
    <row r="32" spans="1:11" ht="34.799999999999997" thickBot="1" x14ac:dyDescent="0.35">
      <c r="A32" s="3">
        <v>27</v>
      </c>
      <c r="B32" s="4" t="s">
        <v>39</v>
      </c>
      <c r="C32" s="5" t="s">
        <v>52</v>
      </c>
      <c r="D32" s="4">
        <v>300</v>
      </c>
      <c r="E32" s="4" t="s">
        <v>20</v>
      </c>
      <c r="F32" s="4" t="s">
        <v>21</v>
      </c>
      <c r="G32" s="6">
        <v>1</v>
      </c>
      <c r="H32" s="6">
        <v>0</v>
      </c>
      <c r="I32" s="4"/>
      <c r="J32" s="4"/>
      <c r="K32" s="4" t="s">
        <v>22</v>
      </c>
    </row>
    <row r="33" spans="1:11" ht="23.4" thickBot="1" x14ac:dyDescent="0.35">
      <c r="A33" s="3">
        <v>28</v>
      </c>
      <c r="B33" s="4"/>
      <c r="C33" s="7" t="s">
        <v>53</v>
      </c>
      <c r="D33" s="4">
        <v>700</v>
      </c>
      <c r="E33" s="4" t="s">
        <v>54</v>
      </c>
      <c r="F33" s="4" t="s">
        <v>21</v>
      </c>
      <c r="G33" s="6">
        <v>1</v>
      </c>
      <c r="H33" s="6">
        <v>0</v>
      </c>
      <c r="I33" s="4"/>
      <c r="J33" s="4"/>
      <c r="K33" s="4" t="s">
        <v>55</v>
      </c>
    </row>
    <row r="34" spans="1:11" ht="15" thickBot="1" x14ac:dyDescent="0.35">
      <c r="A34" s="3">
        <v>29</v>
      </c>
      <c r="B34" s="4"/>
      <c r="C34" s="7" t="s">
        <v>56</v>
      </c>
      <c r="D34" s="4">
        <v>100</v>
      </c>
      <c r="E34" s="4" t="s">
        <v>34</v>
      </c>
      <c r="F34" s="4" t="s">
        <v>21</v>
      </c>
      <c r="G34" s="6">
        <v>1</v>
      </c>
      <c r="H34" s="6">
        <v>0</v>
      </c>
      <c r="I34" s="4"/>
      <c r="J34" s="4"/>
      <c r="K34" s="4" t="s">
        <v>22</v>
      </c>
    </row>
    <row r="35" spans="1:11" ht="15" thickBot="1" x14ac:dyDescent="0.35">
      <c r="A35" s="3">
        <v>30</v>
      </c>
      <c r="B35" s="4"/>
      <c r="C35" s="7" t="s">
        <v>57</v>
      </c>
      <c r="D35" s="4">
        <v>200</v>
      </c>
      <c r="E35" s="4" t="s">
        <v>34</v>
      </c>
      <c r="F35" s="4" t="s">
        <v>21</v>
      </c>
      <c r="G35" s="6">
        <v>1</v>
      </c>
      <c r="H35" s="6">
        <v>0</v>
      </c>
      <c r="I35" s="4"/>
      <c r="J35" s="4"/>
      <c r="K35" s="4" t="s">
        <v>22</v>
      </c>
    </row>
    <row r="36" spans="1:11" ht="15" thickBot="1" x14ac:dyDescent="0.35">
      <c r="A36" s="3"/>
      <c r="B36" s="4"/>
      <c r="C36" s="8" t="s">
        <v>58</v>
      </c>
      <c r="D36" s="2">
        <f>SUM(D6:D35)</f>
        <v>40000</v>
      </c>
      <c r="E36" s="4"/>
      <c r="F36" s="4"/>
      <c r="G36" s="4"/>
      <c r="H36" s="4"/>
      <c r="I36" s="4"/>
      <c r="J36" s="4"/>
      <c r="K36" s="4"/>
    </row>
    <row r="37" spans="1:11" ht="155.4" customHeight="1" thickBot="1" x14ac:dyDescent="0.35">
      <c r="A37" s="36" t="s">
        <v>59</v>
      </c>
      <c r="B37" s="37"/>
      <c r="C37" s="37"/>
      <c r="D37" s="37"/>
      <c r="E37" s="37"/>
      <c r="F37" s="37"/>
      <c r="G37" s="37"/>
      <c r="H37" s="37"/>
      <c r="I37" s="37"/>
      <c r="J37" s="37"/>
      <c r="K37" s="38"/>
    </row>
    <row r="38" spans="1:11" ht="42" customHeight="1" thickBot="1" x14ac:dyDescent="0.35">
      <c r="A38" s="36" t="s">
        <v>60</v>
      </c>
      <c r="B38" s="37"/>
      <c r="C38" s="37"/>
      <c r="D38" s="37"/>
      <c r="E38" s="37"/>
      <c r="F38" s="37"/>
      <c r="G38" s="37"/>
      <c r="H38" s="37"/>
      <c r="I38" s="37"/>
      <c r="J38" s="37"/>
      <c r="K38" s="38"/>
    </row>
  </sheetData>
  <mergeCells count="15">
    <mergeCell ref="A5:K5"/>
    <mergeCell ref="A37:K37"/>
    <mergeCell ref="A38:K38"/>
    <mergeCell ref="I1:J2"/>
    <mergeCell ref="K1:K4"/>
    <mergeCell ref="D2:D4"/>
    <mergeCell ref="G2:H2"/>
    <mergeCell ref="G3:G4"/>
    <mergeCell ref="H3:H4"/>
    <mergeCell ref="A1:A4"/>
    <mergeCell ref="B1:B4"/>
    <mergeCell ref="C1:C4"/>
    <mergeCell ref="E1:E4"/>
    <mergeCell ref="F1:F4"/>
    <mergeCell ref="G1:H1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20EDF31B394C34CB1C5BB73FCA3BAF8" ma:contentTypeVersion="30" ma:contentTypeDescription="A content type to manage public (operations) IDB documents" ma:contentTypeScope="" ma:versionID="2803cda942bcc1b2184a92339b07fcee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e85f6b1ff8f04f5796335a32f20ce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R0001294833</Record_x0020_Number>
    <Key_x0020_Document xmlns="cdc7663a-08f0-4737-9e8c-148ce897a09c">false</Key_x0020_Document>
    <Other_x0020_Author xmlns="cdc7663a-08f0-4737-9e8c-148ce897a09c" xsi:nil="true"/>
    <Division_x0020_or_x0020_Unit xmlns="cdc7663a-08f0-4737-9e8c-148ce897a09c">IFD/ICS</Division_x0020_or_x0020_Unit>
    <IDBDocs_x0020_Number xmlns="cdc7663a-08f0-4737-9e8c-148ce897a09c" xsi:nil="true"/>
    <Document_x0020_Author xmlns="cdc7663a-08f0-4737-9e8c-148ce897a09c">Rojas Gonzalez, Sonia Amalia</Document_x0020_Author>
    <_dlc_DocId xmlns="cdc7663a-08f0-4737-9e8c-148ce897a09c">EZSHARE-992077893-43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TaxCatchAll xmlns="cdc7663a-08f0-4737-9e8c-148ce897a09c">
      <Value>27</Value>
      <Value>60</Value>
      <Value>31</Value>
      <Value>1</Value>
      <Value>35</Value>
    </TaxCatchAll>
    <Fiscal_x0020_Year_x0020_IDB xmlns="cdc7663a-08f0-4737-9e8c-148ce897a09c">2017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CO-L1225</Project_x0020_Number>
    <Package_x0020_Code xmlns="cdc7663a-08f0-4737-9e8c-148ce897a09c" xsi:nil="true"/>
    <Migration_x0020_Info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AND PUBLIC SECTOR SUPPORT</TermName>
          <TermId xmlns="http://schemas.microsoft.com/office/infopath/2007/PartnerControls">6679f56e-8b55-402b-90a0-8fe4c41c00ba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https://idbg.sharepoint.com/teams/EZ-CO-LON/CO-L1225/_layouts/15/DocIdRedir.aspx?ID=EZSHARE-992077893-43</Url>
      <Description>EZSHARE-992077893-43</Description>
    </_dlc_DocIdUrl>
    <Phase xmlns="cdc7663a-08f0-4737-9e8c-148ce897a09c">ACTIVE</Phase>
    <Related_x0020_SisCor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F1AAE427-D9AB-451C-9D0F-B1D7F077053A}"/>
</file>

<file path=customXml/itemProps2.xml><?xml version="1.0" encoding="utf-8"?>
<ds:datastoreItem xmlns:ds="http://schemas.openxmlformats.org/officeDocument/2006/customXml" ds:itemID="{34FDBA82-BCC3-4CF6-B005-93B4921646F8}"/>
</file>

<file path=customXml/itemProps3.xml><?xml version="1.0" encoding="utf-8"?>
<ds:datastoreItem xmlns:ds="http://schemas.openxmlformats.org/officeDocument/2006/customXml" ds:itemID="{A1CAB026-5FD9-43BC-9D8E-DD5408C526A6}"/>
</file>

<file path=customXml/itemProps4.xml><?xml version="1.0" encoding="utf-8"?>
<ds:datastoreItem xmlns:ds="http://schemas.openxmlformats.org/officeDocument/2006/customXml" ds:itemID="{6AC7F1A4-D879-4F48-AAC1-FEF4CD164807}"/>
</file>

<file path=customXml/itemProps5.xml><?xml version="1.0" encoding="utf-8"?>
<ds:datastoreItem xmlns:ds="http://schemas.openxmlformats.org/officeDocument/2006/customXml" ds:itemID="{5366CD17-36CD-432D-90F1-E6E118ED8A5B}"/>
</file>

<file path=customXml/itemProps6.xml><?xml version="1.0" encoding="utf-8"?>
<ds:datastoreItem xmlns:ds="http://schemas.openxmlformats.org/officeDocument/2006/customXml" ds:itemID="{808BCE4A-D71F-4322-ABF2-89865475E647}"/>
</file>

<file path=customXml/itemProps7.xml><?xml version="1.0" encoding="utf-8"?>
<ds:datastoreItem xmlns:ds="http://schemas.openxmlformats.org/officeDocument/2006/customXml" ds:itemID="{F40594E9-AEB5-4721-B970-D129F1FD123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PORTADA PLAN DE ADQUISICIONES</vt:lpstr>
      <vt:lpstr>DETALLE PLAN DE ADQUISICIONES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Ramirez Salcedo, Gerardo</dc:creator>
  <cp:keywords/>
  <cp:lastModifiedBy>Rojas Gonzalez, Sonia Amalia</cp:lastModifiedBy>
  <dcterms:created xsi:type="dcterms:W3CDTF">2017-10-04T23:59:48Z</dcterms:created>
  <dcterms:modified xsi:type="dcterms:W3CDTF">2017-10-05T00:48:38Z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60;#REFORM AND PUBLIC SECTOR SUPPORT|6679f56e-8b55-402b-90a0-8fe4c41c00ba</vt:lpwstr>
  </property>
  <property fmtid="{D5CDD505-2E9C-101B-9397-08002B2CF9AE}" pid="7" name="Country">
    <vt:lpwstr>27;#Colombia|c7d386d6-75f3-4fc0-bde8-e021ccd68f5c</vt:lpwstr>
  </property>
  <property fmtid="{D5CDD505-2E9C-101B-9397-08002B2CF9AE}" pid="8" name="Fund IDB">
    <vt:lpwstr>31;#ORC|c028a4b2-ad8b-4cf4-9cac-a2ae6a778e23</vt:lpwstr>
  </property>
  <property fmtid="{D5CDD505-2E9C-101B-9397-08002B2CF9AE}" pid="9" name="_dlc_DocIdItemGuid">
    <vt:lpwstr>31a4387f-6316-4de9-8f61-e558b5d80755</vt:lpwstr>
  </property>
  <property fmtid="{D5CDD505-2E9C-101B-9397-08002B2CF9AE}" pid="10" name="Sector IDB">
    <vt:lpwstr>35;#REFORM / MODERNIZATION OF THE STATE|c8fda4a7-691a-4c65-b227-9825197b5cd2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RecordPoint_ActiveItemMoved">
    <vt:lpwstr>/teams/EZ-CO-LON/CO-L1225/15 LifeCycle Milestones/Draft Area/POD/POD. Plan de Adquisiciones para QRR.xlsx</vt:lpwstr>
  </property>
  <property fmtid="{D5CDD505-2E9C-101B-9397-08002B2CF9AE}" pid="13" name="RecordStorageActiveId">
    <vt:lpwstr>66fb74d2-114e-412c-8c13-52706c34cff2</vt:lpwstr>
  </property>
  <property fmtid="{D5CDD505-2E9C-101B-9397-08002B2CF9AE}" pid="14" name="Disclosure Activity">
    <vt:lpwstr>Loan Proposal</vt:lpwstr>
  </property>
  <property fmtid="{D5CDD505-2E9C-101B-9397-08002B2CF9AE}" pid="15" name="ContentTypeId">
    <vt:lpwstr>0x0101001A458A224826124E8B45B1D613300CFC00D20EDF31B394C34CB1C5BB73FCA3BAF8</vt:lpwstr>
  </property>
</Properties>
</file>